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270" windowHeight="9450" activeTab="1"/>
  </bookViews>
  <sheets>
    <sheet name="99-00" sheetId="1" r:id="rId1"/>
    <sheet name="00-01" sheetId="2" r:id="rId2"/>
    <sheet name="Kuvat" sheetId="3" r:id="rId3"/>
  </sheets>
  <definedNames>
    <definedName name="_xlnm.Print_Area" localSheetId="1">'00-01'!$A$1:$Q$50</definedName>
    <definedName name="_xlnm.Print_Area" localSheetId="0">'99-00'!$A$1:$Q$50</definedName>
  </definedNames>
  <calcPr fullCalcOnLoad="1"/>
</workbook>
</file>

<file path=xl/sharedStrings.xml><?xml version="1.0" encoding="utf-8"?>
<sst xmlns="http://schemas.openxmlformats.org/spreadsheetml/2006/main" count="561" uniqueCount="427">
  <si>
    <t>PK1</t>
  </si>
  <si>
    <t>PK2</t>
  </si>
  <si>
    <t>VK1</t>
  </si>
  <si>
    <t>VK2</t>
  </si>
  <si>
    <t>MK</t>
  </si>
  <si>
    <t>MÄ</t>
  </si>
  <si>
    <t>NK</t>
  </si>
  <si>
    <t>Yht.</t>
  </si>
  <si>
    <t>Voima</t>
  </si>
  <si>
    <t>Muu</t>
  </si>
  <si>
    <t>Hiihto</t>
  </si>
  <si>
    <t>Pvm</t>
  </si>
  <si>
    <t>Selitys</t>
  </si>
  <si>
    <t>10km TV 4.15 + voima</t>
  </si>
  <si>
    <t>2*10*200m/30"/10'v.  n.35s</t>
  </si>
  <si>
    <t>20km (4.40/km)</t>
  </si>
  <si>
    <t>Fiilis</t>
  </si>
  <si>
    <t>lepo</t>
  </si>
  <si>
    <t>6*2'yläm./3', 0.20 koord.+loikkia</t>
  </si>
  <si>
    <t>Raatojuoksu 14.6km 2.55,14</t>
  </si>
  <si>
    <t>10 km 4.15/km + voima</t>
  </si>
  <si>
    <t>10*1km/1' 3.25 p.172-176-&gt;122-136</t>
  </si>
  <si>
    <t>1.45 (4.40/km)</t>
  </si>
  <si>
    <t>2*10*200m/25"/8' n.35"</t>
  </si>
  <si>
    <t>0.15v. +0.15 kuntop.</t>
  </si>
  <si>
    <t>Sotunki 10km 33.14</t>
  </si>
  <si>
    <t>0.47 (4.15/km) + 3*7*20-30l. voima</t>
  </si>
  <si>
    <t>5*2km/2' 7.00-7.05 (liukasta)</t>
  </si>
  <si>
    <t>6*2.00yläm. + loikkia</t>
  </si>
  <si>
    <t>Total%</t>
  </si>
  <si>
    <t>Total</t>
  </si>
  <si>
    <t>7pv</t>
  </si>
  <si>
    <t>1.30 (4.30/km)</t>
  </si>
  <si>
    <t>2*10*36"/24"/6'</t>
  </si>
  <si>
    <t>SIF testi 8km 26.12</t>
  </si>
  <si>
    <t>7*560m yläm. 2.15-2.20 + loikkia</t>
  </si>
  <si>
    <t>5*2km/2' Pirkkola (34.20)</t>
  </si>
  <si>
    <t>10km 4.15/km + kuntopiiri</t>
  </si>
  <si>
    <t>2*5*1km/1'/3' ka. 3.22 Pirkkola</t>
  </si>
  <si>
    <t>8*550m yläm. 2.06</t>
  </si>
  <si>
    <t>0.20pyörä +0.30 kuntop.</t>
  </si>
  <si>
    <t>1.35 (4.20/km)</t>
  </si>
  <si>
    <t>0.35(4.30/km)+ kuntopiiri</t>
  </si>
  <si>
    <t>15*300m/35"</t>
  </si>
  <si>
    <t>2*10*200m/25"/5'</t>
  </si>
  <si>
    <t>6*550m yläm+ loikkia yms</t>
  </si>
  <si>
    <t>0.45(4.20/km)</t>
  </si>
  <si>
    <t>Kerava 5km 15.59</t>
  </si>
  <si>
    <t>8*570m yläm Pirkkola, 0:25 koord. ym.</t>
  </si>
  <si>
    <t>10km(4.15/km) + kuntopiiri</t>
  </si>
  <si>
    <t>2*10*200m/30"/6' 1. 33.3 2. 32.0 Otis</t>
  </si>
  <si>
    <t>0.35 (4.30/km)</t>
  </si>
  <si>
    <t>5*1.8-1.9km/2' (31.47)</t>
  </si>
  <si>
    <t>0.50(4.20) + kuntopiiri</t>
  </si>
  <si>
    <t>15*52"/38"</t>
  </si>
  <si>
    <t>8*570m yläm Pirkkola, 0:20 koord. ym.</t>
  </si>
  <si>
    <t>0.30v</t>
  </si>
  <si>
    <t>Testi Siuntiossa 27.18, hirvee keli</t>
  </si>
  <si>
    <t>1.15 (4.45/km)</t>
  </si>
  <si>
    <t>2*5'/3',2*3'/3',2*2'/2',2*1'/90"</t>
  </si>
  <si>
    <t>1.05(4.15/km) + 0.20 kuntopiiri</t>
  </si>
  <si>
    <t>2*10*200m/30"/5' hö 1. 33.3" 2. 32.0 Otis</t>
  </si>
  <si>
    <t>0.45(4.15/km)</t>
  </si>
  <si>
    <t>1.50 (4.40/km)</t>
  </si>
  <si>
    <t>15*50" yläm/70"hö</t>
  </si>
  <si>
    <t>6*1000m/1' 3.14 Otis, lenkkareilla, flunssaa</t>
  </si>
  <si>
    <t>lepo (kova nuha)</t>
  </si>
  <si>
    <t>verkka</t>
  </si>
  <si>
    <t>2*10*40"/20"</t>
  </si>
  <si>
    <t>4*1km yläm. (3.40-3.45)</t>
  </si>
  <si>
    <t>2*10*200m/200m/9' 1&amp;2. n. 32.0</t>
  </si>
  <si>
    <t>0.45+loikkia+kuntopiiriä</t>
  </si>
  <si>
    <t>0.45 (4.30/km)</t>
  </si>
  <si>
    <t>0.50 (4.15/km)</t>
  </si>
  <si>
    <t>Sotunki 10km 32.54 vk2</t>
  </si>
  <si>
    <t>2.56/6.16/9.36/12.53/16.13/24.40/29.45</t>
  </si>
  <si>
    <t>2.00 (5.00/km)</t>
  </si>
  <si>
    <t>1.20 (3.50/km)</t>
  </si>
  <si>
    <t>etureidet tosi kipeet</t>
  </si>
  <si>
    <t>0.50 (4.20/km)</t>
  </si>
  <si>
    <t>ap. 0.40, il. 6km (3.30/km)</t>
  </si>
  <si>
    <t>ap. 0.20, il. 0.50</t>
  </si>
  <si>
    <t>2*(4,3,2,100m/sama)/5' 6.11(68,51,34,16),6.16(68,51,35,17)</t>
  </si>
  <si>
    <t>4*(1.8-1.9km)/2' =25.06</t>
  </si>
  <si>
    <t>8*550m yläm.</t>
  </si>
  <si>
    <t>0.35 (4.40/km)</t>
  </si>
  <si>
    <t>8km 28.06</t>
  </si>
  <si>
    <t>1.30 hiihto</t>
  </si>
  <si>
    <t>2*10*200m/60" 30.8</t>
  </si>
  <si>
    <t>1.27(4.20-4.30)</t>
  </si>
  <si>
    <t>5*1000m/5' 3.00/2.56/2.58/2.57/2.53</t>
  </si>
  <si>
    <t>Tehoreeni:</t>
  </si>
  <si>
    <t>0.40 (4.15/km) + 0.20 kuntopiiri</t>
  </si>
  <si>
    <t>0.40 (4.40/km) + muutto</t>
  </si>
  <si>
    <t>0.50 (4.40/km) + 0.30 tekn.</t>
  </si>
  <si>
    <t>hirveetä hapotusta</t>
  </si>
  <si>
    <t>0.35 v. + 0.30 kuntopiiri</t>
  </si>
  <si>
    <t>2*(4,3,2,100m/sama)/8' 6.10(65,?),6.21(69,82,50,64,33,?)</t>
  </si>
  <si>
    <t>1.30(4.30/km)</t>
  </si>
  <si>
    <t>0.50 v. + 0.20 juoksutekn.</t>
  </si>
  <si>
    <t>1.40 hiihto(luistelu)</t>
  </si>
  <si>
    <t>ap. 0.15v. il.5*1000m/5' 2.55-2.56 ka 2.55,9</t>
  </si>
  <si>
    <t>ap. 0.25 v. il. 9km vkII Pirkkola 31.49 (p. 175)</t>
  </si>
  <si>
    <t>ap. 0.40v. il.4*2000m/4.5' 6.22/6.20/6.25/6.28 (p.max. 181,184,184,183)</t>
  </si>
  <si>
    <t>Aika</t>
  </si>
  <si>
    <t>1.35(4.40/km)</t>
  </si>
  <si>
    <t>ap. 0.25v., il. 2*10*200m/1'hö/8' ka. 30.2/30.0</t>
  </si>
  <si>
    <t>lihakset vähän kireet, pohkeet meinas kramppaila</t>
  </si>
  <si>
    <t>0.30v. + 0.15 kuntop.</t>
  </si>
  <si>
    <t>0.40(4.30-4.10/km)</t>
  </si>
  <si>
    <t>Sotunki 10km 32.34</t>
  </si>
  <si>
    <t>0.50 + 0.30 juoksutekn. yms.</t>
  </si>
  <si>
    <t>ap. 0.25v., il. 2*(4,3,2,100m/sama)/10' 6.04(66,77,49,?,32,?), 6.07(66,78,49,?,32,?)</t>
  </si>
  <si>
    <t>(2.55/6.10/9.28/12.37/15.50/19.10/</t>
  </si>
  <si>
    <t>1.30 (4.40/km)</t>
  </si>
  <si>
    <t>0.20 (4.10/km)+0.20(4.40/km)</t>
  </si>
  <si>
    <t>0.30v. +0.30 juoksutekn. yms.</t>
  </si>
  <si>
    <t>4*2000m/4.5' 6.20, 6.18, 6.21, 6.23</t>
  </si>
  <si>
    <t>27.25 vkI (p.165)</t>
  </si>
  <si>
    <t>ap. 0.25v., il. 5*1000m/5' 2.55,8/54,7/55,3/55,8/55,0</t>
  </si>
  <si>
    <t>1.35 hiihto(P), hieronta</t>
  </si>
  <si>
    <t>0.40 (4.40/km) + 0.20 kuntop.</t>
  </si>
  <si>
    <t>ap. 0.30v., il.2*10*200m/1'/9' hö 1.sarja 29.3(piikarit), 2. 29.8 (kisatossut)</t>
  </si>
  <si>
    <t>illalla +38.3 kuumetta</t>
  </si>
  <si>
    <t>ap. 1.25 hiihto, il. 0.40 (4.40/km)</t>
  </si>
  <si>
    <t>ap. 1.00 hiihto, il. 6km vk1 21.38 (10.43)</t>
  </si>
  <si>
    <t>Pirkkola, liukasta (p. 165-168)</t>
  </si>
  <si>
    <t>0.42 (4.40/km)</t>
  </si>
  <si>
    <t>ap. 0.32 (4.40/km), il. 6*1000m/90" 3.05,8 (3.05-06)</t>
  </si>
  <si>
    <t>1.35 (4.40/km)</t>
  </si>
  <si>
    <t>Kyprokselle</t>
  </si>
  <si>
    <t>0.30 (4.10/km) + 0.25 juoksutekn. + 8*60m 80%, 0.20 v.</t>
  </si>
  <si>
    <t>ap. 0.30v., il. 25*30"/30" (n.33/200m)</t>
  </si>
  <si>
    <t>ap. 0.30v., il. 0.50 (4.00/km) + 0.20 kuntop.</t>
  </si>
  <si>
    <t>ap. 0.30 v., il. 31.30 vk (3.35-3.20/km, p. 165-170)</t>
  </si>
  <si>
    <t>ap. 0.35v., il. 12*3'/1' (n. 3.15/km)</t>
  </si>
  <si>
    <t>1.30 (4.40/km, p. 130-135)</t>
  </si>
  <si>
    <t>ap. 0.40v., il. 0.40 (4.10/km), 0.20 juoksutekn., 4*80m 90%</t>
  </si>
  <si>
    <t>ap. 0.35v., il.25*30"/30" (n. 34"/200m)</t>
  </si>
  <si>
    <t>vasen polvi kipee</t>
  </si>
  <si>
    <t>ap. 0.30v., il. 9.0 km vkII (3.20/km, p. 170-178)</t>
  </si>
  <si>
    <t>1.30 (4.50/km)</t>
  </si>
  <si>
    <t>0.45 (3.50-4.10/km, p. 150-160)</t>
  </si>
  <si>
    <t>ap. 0.30v., il. 6*1000m/90" n. 3.03</t>
  </si>
  <si>
    <t>0.40 (4.30/km)</t>
  </si>
  <si>
    <t>hieronta + 0.40 uintia</t>
  </si>
  <si>
    <t>0.50 (4.30/km)</t>
  </si>
  <si>
    <t>Pirkkola 6km 21.40 (10.33, p. 178-180)</t>
  </si>
  <si>
    <t>verkatessa tosi hyvä olo, mutta kovassa vauhdissa hyytyi heti</t>
  </si>
  <si>
    <t>12*48"/52"</t>
  </si>
  <si>
    <t>Silkkiniitty 12 tolppaa, yläm. 48-49, alam. 46-47</t>
  </si>
  <si>
    <t>1.00 (4.40/km) + 0.25 kuntop.</t>
  </si>
  <si>
    <t>0.20 v.</t>
  </si>
  <si>
    <t>0.40 (4.30/km) + 2*1'</t>
  </si>
  <si>
    <t>SIF testi 25.38</t>
  </si>
  <si>
    <t>20*300m/48" ka 52.0</t>
  </si>
  <si>
    <t>Radalla lenkkareilla +1C</t>
  </si>
  <si>
    <t>3*4km/6' 13.26/13.28/13.16</t>
  </si>
  <si>
    <t>Pirkkola 12km, kisatossuilla, +5C</t>
  </si>
  <si>
    <t>0.50 (4.20/km)+ 0.20 kuntop.</t>
  </si>
  <si>
    <t>1.00 uintia</t>
  </si>
  <si>
    <t>ap. 0.25 v. il. 10*1km/1' 3.18</t>
  </si>
  <si>
    <t>Pirkkola kisatossuilla p. 180/150</t>
  </si>
  <si>
    <t>0.20 (4.00/km), 0.20 juoksutekn., 6*60m, 0.20 v.</t>
  </si>
  <si>
    <t>vasen nilkka kipee</t>
  </si>
  <si>
    <t>0.15v., 0.10 pyör. 0.30 kuntop., 0.10 pyör.</t>
  </si>
  <si>
    <t>nilkka kipee</t>
  </si>
  <si>
    <t>0.50 (4.00/km)</t>
  </si>
  <si>
    <t>10*49"/51"</t>
  </si>
  <si>
    <t>Silkkiniitty yläm. 51, alam. 48"</t>
  </si>
  <si>
    <t>0.35(4.20/km)</t>
  </si>
  <si>
    <t>0.40(5.00/km) + 2*1'</t>
  </si>
  <si>
    <t>ap. 0.25v., ip. Karhu-viesti 6.1km 19.20</t>
  </si>
  <si>
    <t>vasta tuuli</t>
  </si>
  <si>
    <t>1.52 (4.30/m)</t>
  </si>
  <si>
    <t>ap. 0.30v, il. 6*550m yläm. 2.11 Pirkkola</t>
  </si>
  <si>
    <t>0.33 v. + 0.30 kuntop.</t>
  </si>
  <si>
    <t>ap. 0.28v., ip. 4*n.1550m/2' 5.00/5.02/5.06/5.05</t>
  </si>
  <si>
    <t>Pirkkola-Keskuspuisto, p180/120</t>
  </si>
  <si>
    <t>0.55 (4.30/km)</t>
  </si>
  <si>
    <t>ei ehtinyt palautua 30":ssa, syke varmaan 175 vedon alussa</t>
  </si>
  <si>
    <t>0.52 (4.30/km)</t>
  </si>
  <si>
    <t>ap. 0.28v., il. 12*60"/30" NK (Pirkkola 8.48/krs, = 3960m)</t>
  </si>
  <si>
    <t>p. 10km 175, loput 178</t>
  </si>
  <si>
    <t xml:space="preserve">Länsiväylä 16.5km 55.55, il. hieronta </t>
  </si>
  <si>
    <t>pm-maasto</t>
  </si>
  <si>
    <t>6*1000m</t>
  </si>
  <si>
    <t>15*70"</t>
  </si>
  <si>
    <t>SM-maasto</t>
  </si>
  <si>
    <t>4*1000m</t>
  </si>
  <si>
    <t>10*400m</t>
  </si>
  <si>
    <t>8*600m</t>
  </si>
  <si>
    <t>mäki</t>
  </si>
  <si>
    <t>lenkki+ kp</t>
  </si>
  <si>
    <t>pitkä</t>
  </si>
  <si>
    <t>lenkk+koord</t>
  </si>
  <si>
    <t>verr.</t>
  </si>
  <si>
    <t>lenkki+koord.</t>
  </si>
  <si>
    <t>kevyt</t>
  </si>
  <si>
    <t>lenkki+nopeus</t>
  </si>
  <si>
    <t>6*1000m/2' 3.02,5</t>
  </si>
  <si>
    <t>1.10 (4.30)</t>
  </si>
  <si>
    <t>0.40 v.</t>
  </si>
  <si>
    <t>0.25v.</t>
  </si>
  <si>
    <t>0.40 (4.20/km) +0.10 koord. + 2*100m 13.8"</t>
  </si>
  <si>
    <t>0.30 (4.30/km), 0.30 tekn. + loikkia, 0.25 v.</t>
  </si>
  <si>
    <t>ap. 0.25v. , il. 2*7*400m/20"/4.5'</t>
  </si>
  <si>
    <t>0.55 (5.00/km)</t>
  </si>
  <si>
    <t>0.25v., 3*30" yläm.99%/6', 0.20v.</t>
  </si>
  <si>
    <t>a. 0.30 v.</t>
  </si>
  <si>
    <t>1.25 (4.50/km)</t>
  </si>
  <si>
    <t>a. 0.28 v. , il. 2*5*400m/2'/6' 5.7/5.9/5.7/4.9/5.5/6.9/4.4/3.3/2.7/3.?</t>
  </si>
  <si>
    <t>7C, kova tuuli</t>
  </si>
  <si>
    <t>0.10 v., 0.40 (4.00/km)</t>
  </si>
  <si>
    <t>a. 0.20v., il. 4*1000m/5' 2.53,8/52,8/51,0/48,8</t>
  </si>
  <si>
    <t>a. 0.20 v. , ip. pm-maasto 4km 12.29, 4*40" yläm. 95%/3'</t>
  </si>
  <si>
    <t>0.30 v. + 60"+45"+2*15"</t>
  </si>
  <si>
    <t>a. 0.20v. ip. 4.2 km 13.48</t>
  </si>
  <si>
    <t>1.00 (4.30/km)</t>
  </si>
  <si>
    <t>0.28 (3.45-4.00/km) + 1.00 fudista</t>
  </si>
  <si>
    <t>a. 0.20v. il. 0.50v. 8*400m/1'.55" 67.7/63.8/6*64-65 ka 65.3, 0.27 v.</t>
  </si>
  <si>
    <t>1.10 (4.40/km) + 2*120m</t>
  </si>
  <si>
    <t>ap. 0.20v., il.4*600m/2' 1.38,7/38.9/39,7/37,7</t>
  </si>
  <si>
    <t>0.30 (3.50-4.00/km), 0.10 (4.30/km)</t>
  </si>
  <si>
    <t>1.00 pyöräily, 0.20 v.</t>
  </si>
  <si>
    <t>0.25 (3.50/km), 0.10 koord., 2*100m+ 4*200m/90" 28.5-30.5</t>
  </si>
  <si>
    <t>0.25 v.</t>
  </si>
  <si>
    <t>0.30 (4.10/km), 0.10 koord., 2*5*60m/2'/8' 95-99% (lvä 7.7-7.0), 0.25 v.</t>
  </si>
  <si>
    <t>a. 0.20 v., ip. Katumaili Keravalla 4.45,8, il. hieronta</t>
  </si>
  <si>
    <t>ap. 0.30 v., il. 5*1000m/3' 3.00.1/57.5/56.6/56.7/54.6</t>
  </si>
  <si>
    <t>1.20 (4.30/km)</t>
  </si>
  <si>
    <t>a. 0.25v., il. 4+5*200m/70"hö/8' 8.4/9.0/9.1/8.4/7.6/4*8.0-8.4</t>
  </si>
  <si>
    <t>a. 0.20v. il. 800m 2.00,24, 30', 2*300m/10' 40,5/40,2</t>
  </si>
  <si>
    <t>0.55 (4.20/km)</t>
  </si>
  <si>
    <t>a. 0.30 v., il. 3*1200m/3' 3.44/3.44/3.50</t>
  </si>
  <si>
    <t>a. 1.50 suunnistus (käv. +hö.), il 0.30 + 0.10 koord. + 4*60m</t>
  </si>
  <si>
    <t xml:space="preserve"> </t>
  </si>
  <si>
    <t>1.00 (4.20/km sis. 10*100m/300m n. 15.5-&gt;14.5")</t>
  </si>
  <si>
    <t>ap. 0.20 v., il. 6*400m + 3*200m/90"/5' 63.5/64.5/65.1/65.5/66.9/66.5/28.1/29.0/28.7</t>
  </si>
  <si>
    <t>kova sade, 10C, tuulista</t>
  </si>
  <si>
    <t>ap. 0.20v. , il. 1500m 4.07,57 + 6*100m</t>
  </si>
  <si>
    <t>0.50 + 2*100m + 400m 65,0</t>
  </si>
  <si>
    <t>suunnistus 7km 55.45, 0.20 v.</t>
  </si>
  <si>
    <t>0.30 v. + 0.10 koord.</t>
  </si>
  <si>
    <t>0.30v. 0.15 koord.</t>
  </si>
  <si>
    <t>a. 0.15v., il. 5*100m/13-5-14", 3*1000m/3' 2.50/2.51/2.51</t>
  </si>
  <si>
    <t>tuulista, piikkareilla</t>
  </si>
  <si>
    <t>0.52(4.30/km)</t>
  </si>
  <si>
    <t>2*5*100m/90"/5' 13.5-&gt;12.2</t>
  </si>
  <si>
    <t>0.40(4.30/km)</t>
  </si>
  <si>
    <t>ap. 0.30v., il. 2*300m/90" 42.8/42.9, 15'v. 2*40" 95%</t>
  </si>
  <si>
    <t>akilles sökö</t>
  </si>
  <si>
    <t>0.35 v. + 3*100m 14-14.5"</t>
  </si>
  <si>
    <t>ap. 0.17v. il. 0.25v. 3*1030m/3' maastossa 3.00/3.05/3.04</t>
  </si>
  <si>
    <t>0.45 (4.10/km)</t>
  </si>
  <si>
    <t>0.30v. + 4*100m/2' 14.5"</t>
  </si>
  <si>
    <t>1.00 pyör.</t>
  </si>
  <si>
    <t>0.30 (4.20-&gt;3.40/km), 0.20 v.</t>
  </si>
  <si>
    <t>0.15 v. 8*100m/2', 0.20 v.</t>
  </si>
  <si>
    <t>a. 0.17 v. , il. pm-viesti 4*800m 2.02,0</t>
  </si>
  <si>
    <t>pm-viestit 4*1500m 4.17</t>
  </si>
  <si>
    <t>0.30 v.</t>
  </si>
  <si>
    <t>1.10(4.30/km) + 0.20 voima</t>
  </si>
  <si>
    <t>1.25(5.00/km) + 6*20 loikkia</t>
  </si>
  <si>
    <t>1.03 suunnistus 7km</t>
  </si>
  <si>
    <t>0.40 + 5*100m</t>
  </si>
  <si>
    <t>1.40 suunnistus 9km</t>
  </si>
  <si>
    <t>1.03 (4.50/km)</t>
  </si>
  <si>
    <t>1.00 (4.05/km) p. 150-160</t>
  </si>
  <si>
    <t>19.8km 1.09.30</t>
  </si>
  <si>
    <t>0.30 v. + 300m 80%</t>
  </si>
  <si>
    <t>0.47 v.</t>
  </si>
  <si>
    <t>1.00 (4.20/km) + 0.10 voima</t>
  </si>
  <si>
    <t>0.35v. + 0.15 voima</t>
  </si>
  <si>
    <t>0.55 (4.30/km) + 0.10 loikkia</t>
  </si>
  <si>
    <t>2.30 pyöräily, reipas</t>
  </si>
  <si>
    <t>0.35v. + 0.20 voima</t>
  </si>
  <si>
    <t xml:space="preserve">1.10 suunnistus 6.7km </t>
  </si>
  <si>
    <t>pm-10000m 34.15,19</t>
  </si>
  <si>
    <t>0.35v.</t>
  </si>
  <si>
    <t>0.30 + 0.30 pyör. (hiljaa)</t>
  </si>
  <si>
    <t>0.10 pyör. , 0.20 voima</t>
  </si>
  <si>
    <t>ap. 0.15 v. il. 2*4*400m/2'/8' 60.7/60.7/60.4/60.8/62.9/62.4/61.9/61.4</t>
  </si>
  <si>
    <t>kisatossuilla</t>
  </si>
  <si>
    <t>0.30 pyör. (hiljaa)</t>
  </si>
  <si>
    <t>0.40 pyör. (reipas)</t>
  </si>
  <si>
    <t>0.40 (4.10/km)</t>
  </si>
  <si>
    <t>5*200m+1*400m/80"/5' 27.6/29.9/29.9./29.8/29.5/60.2</t>
  </si>
  <si>
    <t>murska, kisatossuilla</t>
  </si>
  <si>
    <t>ap. 0.20v., ip. Lohja 800m 1.59,77</t>
  </si>
  <si>
    <t>ap. 0.20v., ip. 1.00 pyör. + 0.20 voima</t>
  </si>
  <si>
    <t>800m+2*600m/4' 2.12,5/1.36,7/1.35,1</t>
  </si>
  <si>
    <t>1.00 pyör. (hiljaa)</t>
  </si>
  <si>
    <t>0.35v. + 3*100m + 1*300m 46,0</t>
  </si>
  <si>
    <t>SFIM 1500m 4.07,06</t>
  </si>
  <si>
    <t>myrsky</t>
  </si>
  <si>
    <t>0.30 (4.00-4.40/km)</t>
  </si>
  <si>
    <t>4*100m, 2*4*200m/60"/5' 28,4/29,0/27,9/29,3/27,4/27,9/27,5/29,0</t>
  </si>
  <si>
    <t>0.25 v. + 4*100m/2'</t>
  </si>
  <si>
    <t>ap. 0.20v. il. SM-viesti 800m 1.58,7 (55,0)</t>
  </si>
  <si>
    <t>ap. 0.20v. il. SM-viesti 1500m 4.04,7</t>
  </si>
  <si>
    <t>0.30 v. + 2*60m</t>
  </si>
  <si>
    <t>ap. 0.20 v., il. pm-kisat 800m 2.00,12 (64,0)</t>
  </si>
  <si>
    <t>ap. 0.20 v., il. pm-kisat 1500m 4.10,80 (62/1.35/2.43)</t>
  </si>
  <si>
    <t>4t kävelyä Holmenkollen</t>
  </si>
  <si>
    <t>6t kävelyä tuntureilla</t>
  </si>
  <si>
    <t>1.40 suunnistus 7.2km Perinki</t>
  </si>
  <si>
    <t>1.20 suunnistus 6.7km Olari</t>
  </si>
  <si>
    <t>ap. 0.27 pyör. il. 0.27 pyör.</t>
  </si>
  <si>
    <t>0.45 pyör. 1.00 tennis</t>
  </si>
  <si>
    <t>2.00 pyör + 1.00 tennis</t>
  </si>
  <si>
    <t>1.50 suunnistus 9,0km Solvalla</t>
  </si>
  <si>
    <t>0.45 v. + 0.20 voima</t>
  </si>
  <si>
    <t>0.50 pyör.</t>
  </si>
  <si>
    <t>1.24 suunnistus 7km Mankki</t>
  </si>
  <si>
    <t>0.30 v. + 0.20 voima</t>
  </si>
  <si>
    <t>2.00 pyör.</t>
  </si>
  <si>
    <t>0.50 (4.00-4.15) p. 155-160</t>
  </si>
  <si>
    <t>1.10 suunistus 9.0km Paloheinä</t>
  </si>
  <si>
    <t>akilles kipeä</t>
  </si>
  <si>
    <t>4.00 pyör. (kevyt)</t>
  </si>
  <si>
    <t>1.40 suunnistus 7,1km Kuusijärvi</t>
  </si>
  <si>
    <t>0.45 (4.40/km)</t>
  </si>
  <si>
    <t>1.49 suunnistus 9km Luukki</t>
  </si>
  <si>
    <t>ap. 0.25 pyör. (kova) il. 0.30 pyör. (kevyt) + hieronta</t>
  </si>
  <si>
    <t>1.26 suunnistus 6km Sotunki</t>
  </si>
  <si>
    <t>0.45 (4.40-4.10/km) + 0.10 voima</t>
  </si>
  <si>
    <t>5000m 17.07 p. 184-186</t>
  </si>
  <si>
    <t>0.30v. + 0.30 pyör. (kevyt)</t>
  </si>
  <si>
    <t>ap. 0.20 v. + 0.20 pyör. ip. 1.15 (4.20-4.30/km) p.155</t>
  </si>
  <si>
    <t>12.8km 47.29 Siuntio</t>
  </si>
  <si>
    <t>0.40 (4.35/km)</t>
  </si>
  <si>
    <t>ap. 1.30 suunnistus, il. 0.25 (4.40/km) + 5*20 loikkia</t>
  </si>
  <si>
    <t>1.00 (4.40-4.10/km)</t>
  </si>
  <si>
    <t>flunssa</t>
  </si>
  <si>
    <t>kk</t>
  </si>
  <si>
    <t>1.02 (4.45/km) p. 160-170</t>
  </si>
  <si>
    <t>0.50 (4.50/km) p.150-160</t>
  </si>
  <si>
    <t>0.40 (4.50/km) + 0.10 voima</t>
  </si>
  <si>
    <t>1.00 (4.20/km) p.165-170</t>
  </si>
  <si>
    <t>0.33 v. + 0.20 voima</t>
  </si>
  <si>
    <t>0.48 (4.50/km)</t>
  </si>
  <si>
    <t>Pirkkola, 2+2*1930m</t>
  </si>
  <si>
    <t>ap. 0.40 pyör. ip. 3*2km/4' 7.00/6.42/6.48 p.178-181</t>
  </si>
  <si>
    <t>1.30 (4.50/km) p.150</t>
  </si>
  <si>
    <t>0.55 (4.30/km) + 0.10 voima + hieronta</t>
  </si>
  <si>
    <t>1.00 (4.25/km) + 5*20 loikkia p.155</t>
  </si>
  <si>
    <t>ap. 0.30 v., il. 4*2km/4' 7.05/6.53/6.45/7.05 p.176-178</t>
  </si>
  <si>
    <t>Pirkkola 2*2km+2*1930m</t>
  </si>
  <si>
    <t>1.40 (4.45/km)</t>
  </si>
  <si>
    <t>0.50 (5.00/km) + 5*20 loikkia</t>
  </si>
  <si>
    <t>1.00 (4.00/km) p.160 + 0.20 voima</t>
  </si>
  <si>
    <t>1.00 (4.45/km)</t>
  </si>
  <si>
    <t>0.47 (4.15/km) + 0.20 voima</t>
  </si>
  <si>
    <t>Radalla</t>
  </si>
  <si>
    <t>ap. 0.30v. il. 2*10*200m/20"/5' 35.5" + hieronta</t>
  </si>
  <si>
    <t>ap. 0.30 v. il. 0.15 voima</t>
  </si>
  <si>
    <t>0.32 (4.40/km) 0 0.25 kuntop.</t>
  </si>
  <si>
    <t>0.38 (3.40-4.00/km)</t>
  </si>
  <si>
    <t>ap. 0.30v., il. 5*2km/2' 7.03/6.41/6.48/7.12/7.00</t>
  </si>
  <si>
    <t>p.176-180 Pirkkola</t>
  </si>
  <si>
    <t>1.35 (5.00/km)</t>
  </si>
  <si>
    <t>14*220m yläm./70" hö</t>
  </si>
  <si>
    <t>0.40 pyör. 0.30 kuntop.</t>
  </si>
  <si>
    <t>2*10*200m/25"/5' 35,0</t>
  </si>
  <si>
    <t>tuulista, radalla</t>
  </si>
  <si>
    <t>ap. 0.20v. il. 5*2km/2' 6.59/6.39/6.40/7.03/6.45</t>
  </si>
  <si>
    <t>hieronta p. 178-179/119</t>
  </si>
  <si>
    <t>0.47(4.40/km)</t>
  </si>
  <si>
    <t>ap. 0.30 pyör., il. 15*33" yläm./50" hö + loikkia</t>
  </si>
  <si>
    <t>1.45 (4.40-5.00/km)</t>
  </si>
  <si>
    <t>0.40 (4.50/km) + 0.20 kuntop.</t>
  </si>
  <si>
    <t>a. 0.30 v., il. 0.52 (4.10/km)</t>
  </si>
  <si>
    <t>0.52 (4.50/km) + 0.20 kuntop.</t>
  </si>
  <si>
    <t>0.40 (4.40/km) + 60" reipas</t>
  </si>
  <si>
    <t>a. 0.15v., ip. SIF-testi 8km 25.48</t>
  </si>
  <si>
    <t>hyvä keli, +6C</t>
  </si>
  <si>
    <t>1.52 (4.45/km)</t>
  </si>
  <si>
    <t>0.32 (4.40/km) + 0.20 kuntop.</t>
  </si>
  <si>
    <t>a. 0.30v., il. 7*1.45 yläm./2.15, loikkia</t>
  </si>
  <si>
    <t>0.50 (4.45/km) + 0.15 kuntop.</t>
  </si>
  <si>
    <t>0.40 (4.45/km)</t>
  </si>
  <si>
    <t>0.50 (4.40/km) + 0.15 kuntop.</t>
  </si>
  <si>
    <t>1.05 (4.45/km) + 5*100m</t>
  </si>
  <si>
    <t>2*10*200m/25" 34.5, 35.5</t>
  </si>
  <si>
    <t>Pirkkola, +6C</t>
  </si>
  <si>
    <t>0.25(4.00/km), 16*38" yläm./50", 0.25v.</t>
  </si>
  <si>
    <t>0.50 (4.30/km) + 0.20 kuntop.</t>
  </si>
  <si>
    <t>a. 0.35 v., il. 5*2km/2' 6.48/6.34/6.39/7.00/6.47</t>
  </si>
  <si>
    <t>Pirkkola, +8C</t>
  </si>
  <si>
    <t>0.50 (4.30-4.20/km) + 5*30 loikkia</t>
  </si>
  <si>
    <t>ap. 0.25 v., il. 2*10*200m/25"/5' 35,3</t>
  </si>
  <si>
    <t>a. 0.25 v., il. 2*10*200m/25"/5' 34,5"/34,0"</t>
  </si>
  <si>
    <t>1.45 (4.45/km)</t>
  </si>
  <si>
    <t>0.30 v. + 60"reipas</t>
  </si>
  <si>
    <t>a. 0.30 v., il. Pirkkola testi 12km 40.11</t>
  </si>
  <si>
    <t>0.15 v., 0.20 kuntop., 0.05 pyör.</t>
  </si>
  <si>
    <t>0.25 (4.20/km), 9*1.25 yläm., 5*20 loikkia</t>
  </si>
  <si>
    <t>hieronta</t>
  </si>
  <si>
    <t>0.58 (4.30/km)</t>
  </si>
  <si>
    <t>Solvalla</t>
  </si>
  <si>
    <t>a. 0.48 v., p. 0.15v., 0.30 kp., 0.15 koord., 0.20v. il. 0.15v., 1.15 sähly</t>
  </si>
  <si>
    <t>a. 15*70"/20"</t>
  </si>
  <si>
    <t>a. 0.25v., il. 12*1'/30" (3.04/km, maasto)</t>
  </si>
  <si>
    <t>0.50 (4.50/km)</t>
  </si>
  <si>
    <t>ap. 6*1000m/2,5' 3.03/2.59/2.59/3.01/3.02/2.51</t>
  </si>
  <si>
    <t>Mylly</t>
  </si>
  <si>
    <t>0.50(4.40/km)</t>
  </si>
  <si>
    <t>10*400m/35" 68-71" (70,0)</t>
  </si>
  <si>
    <t>0.35 (4.30/km) + 0.10 kp.</t>
  </si>
  <si>
    <t>0.25 v. +2*300m 80%</t>
  </si>
  <si>
    <t>a. 0.20v. il. Hakunilan 10,3km 35.54</t>
  </si>
  <si>
    <t>ap. 0.31v. il. 4*2000m/5' 6.28/26/23/21</t>
  </si>
  <si>
    <t>0.55 (4.50/km) + 0.10 kuntop.</t>
  </si>
  <si>
    <t>0.45v.</t>
  </si>
  <si>
    <t>0.51 (4.30/km)</t>
  </si>
  <si>
    <t>ap. 0.30v., il. 2*(400+300+200+100m/sama reipasta) 6.03, 6.13</t>
  </si>
  <si>
    <t>0.36 (4.40/km)</t>
  </si>
  <si>
    <t>0.22 (4.30/km), 0.15 tekn., 5*100m+1*60m/2' 16,14,13,14,16,7.5, 0.28 (4.30/km)</t>
  </si>
  <si>
    <t>0.43 v. + 0.15 kuntop.</t>
  </si>
  <si>
    <t>1.15 (4.40/km) + 0.15 kuntop.</t>
  </si>
  <si>
    <t>ap. 0.28v., il. 5*1000m/3' 2.57/57/55/56/54</t>
  </si>
  <si>
    <t>ap. 0.25v., il. 8km (3.40/km)</t>
  </si>
  <si>
    <t>400m 67", 2*10*200m/27" 32.5/32.7</t>
  </si>
  <si>
    <t>0.28v.</t>
  </si>
  <si>
    <t>0.7</t>
  </si>
  <si>
    <t>0.6</t>
  </si>
</sst>
</file>

<file path=xl/styles.xml><?xml version="1.0" encoding="utf-8"?>
<styleSheet xmlns="http://schemas.openxmlformats.org/spreadsheetml/2006/main">
  <numFmts count="1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\-mmm\-yy"/>
    <numFmt numFmtId="174" formatCode="d\-mmm\-yyyy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20" fontId="0" fillId="0" borderId="0" xfId="0" applyNumberFormat="1" applyAlignment="1">
      <alignment/>
    </xf>
    <xf numFmtId="20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2" xfId="0" applyNumberFormat="1" applyBorder="1" applyAlignment="1">
      <alignment/>
    </xf>
    <xf numFmtId="172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9" fontId="1" fillId="0" borderId="1" xfId="2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9" fillId="0" borderId="1" xfId="0" applyNumberFormat="1" applyFont="1" applyBorder="1" applyAlignment="1">
      <alignment/>
    </xf>
    <xf numFmtId="9" fontId="9" fillId="0" borderId="1" xfId="21" applyFont="1" applyBorder="1" applyAlignment="1">
      <alignment/>
    </xf>
    <xf numFmtId="172" fontId="6" fillId="0" borderId="0" xfId="0" applyNumberFormat="1" applyFont="1" applyAlignment="1">
      <alignment/>
    </xf>
    <xf numFmtId="172" fontId="6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2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172" fontId="6" fillId="0" borderId="4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2" fontId="1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4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2" fillId="0" borderId="4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6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4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7pv keskiarvo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'99-00'!$A$4:$A$388</c:f>
              <c:strCache>
                <c:ptCount val="385"/>
                <c:pt idx="0">
                  <c:v>36465</c:v>
                </c:pt>
                <c:pt idx="1">
                  <c:v>36466</c:v>
                </c:pt>
                <c:pt idx="2">
                  <c:v>36467</c:v>
                </c:pt>
                <c:pt idx="3">
                  <c:v>36468</c:v>
                </c:pt>
                <c:pt idx="4">
                  <c:v>36469</c:v>
                </c:pt>
                <c:pt idx="5">
                  <c:v>36470</c:v>
                </c:pt>
                <c:pt idx="6">
                  <c:v>36471</c:v>
                </c:pt>
                <c:pt idx="7">
                  <c:v>36472</c:v>
                </c:pt>
                <c:pt idx="8">
                  <c:v>36473</c:v>
                </c:pt>
                <c:pt idx="9">
                  <c:v>36474</c:v>
                </c:pt>
                <c:pt idx="10">
                  <c:v>36475</c:v>
                </c:pt>
                <c:pt idx="11">
                  <c:v>36476</c:v>
                </c:pt>
                <c:pt idx="12">
                  <c:v>36477</c:v>
                </c:pt>
                <c:pt idx="13">
                  <c:v>36478</c:v>
                </c:pt>
                <c:pt idx="14">
                  <c:v>36479</c:v>
                </c:pt>
                <c:pt idx="15">
                  <c:v>36480</c:v>
                </c:pt>
                <c:pt idx="16">
                  <c:v>36481</c:v>
                </c:pt>
                <c:pt idx="17">
                  <c:v>36482</c:v>
                </c:pt>
                <c:pt idx="18">
                  <c:v>36483</c:v>
                </c:pt>
                <c:pt idx="19">
                  <c:v>36484</c:v>
                </c:pt>
                <c:pt idx="20">
                  <c:v>36485</c:v>
                </c:pt>
                <c:pt idx="21">
                  <c:v>36486</c:v>
                </c:pt>
                <c:pt idx="22">
                  <c:v>36487</c:v>
                </c:pt>
                <c:pt idx="23">
                  <c:v>36488</c:v>
                </c:pt>
                <c:pt idx="24">
                  <c:v>36489</c:v>
                </c:pt>
                <c:pt idx="25">
                  <c:v>36490</c:v>
                </c:pt>
                <c:pt idx="26">
                  <c:v>36491</c:v>
                </c:pt>
                <c:pt idx="27">
                  <c:v>36492</c:v>
                </c:pt>
                <c:pt idx="28">
                  <c:v>36493</c:v>
                </c:pt>
                <c:pt idx="29">
                  <c:v>36494</c:v>
                </c:pt>
                <c:pt idx="30">
                  <c:v>36495</c:v>
                </c:pt>
                <c:pt idx="31">
                  <c:v>36496</c:v>
                </c:pt>
                <c:pt idx="32">
                  <c:v>36497</c:v>
                </c:pt>
                <c:pt idx="33">
                  <c:v>36498</c:v>
                </c:pt>
                <c:pt idx="34">
                  <c:v>36499</c:v>
                </c:pt>
                <c:pt idx="35">
                  <c:v>36500</c:v>
                </c:pt>
                <c:pt idx="36">
                  <c:v>36501</c:v>
                </c:pt>
                <c:pt idx="37">
                  <c:v>36502</c:v>
                </c:pt>
                <c:pt idx="38">
                  <c:v>36503</c:v>
                </c:pt>
                <c:pt idx="39">
                  <c:v>36504</c:v>
                </c:pt>
                <c:pt idx="40">
                  <c:v>36505</c:v>
                </c:pt>
                <c:pt idx="41">
                  <c:v>36506</c:v>
                </c:pt>
                <c:pt idx="42">
                  <c:v>36507</c:v>
                </c:pt>
                <c:pt idx="43">
                  <c:v>36508</c:v>
                </c:pt>
                <c:pt idx="44">
                  <c:v>36509</c:v>
                </c:pt>
                <c:pt idx="45">
                  <c:v>36510</c:v>
                </c:pt>
                <c:pt idx="46">
                  <c:v>36511</c:v>
                </c:pt>
                <c:pt idx="47">
                  <c:v>36512</c:v>
                </c:pt>
                <c:pt idx="48">
                  <c:v>36513</c:v>
                </c:pt>
                <c:pt idx="49">
                  <c:v>36514</c:v>
                </c:pt>
                <c:pt idx="50">
                  <c:v>36515</c:v>
                </c:pt>
                <c:pt idx="51">
                  <c:v>36516</c:v>
                </c:pt>
                <c:pt idx="52">
                  <c:v>36517</c:v>
                </c:pt>
                <c:pt idx="53">
                  <c:v>36518</c:v>
                </c:pt>
                <c:pt idx="54">
                  <c:v>36519</c:v>
                </c:pt>
                <c:pt idx="55">
                  <c:v>36520</c:v>
                </c:pt>
                <c:pt idx="56">
                  <c:v>36521</c:v>
                </c:pt>
                <c:pt idx="57">
                  <c:v>36522</c:v>
                </c:pt>
                <c:pt idx="58">
                  <c:v>36523</c:v>
                </c:pt>
                <c:pt idx="59">
                  <c:v>36524</c:v>
                </c:pt>
                <c:pt idx="60">
                  <c:v>36525</c:v>
                </c:pt>
                <c:pt idx="61">
                  <c:v>36526</c:v>
                </c:pt>
                <c:pt idx="62">
                  <c:v>36527</c:v>
                </c:pt>
                <c:pt idx="63">
                  <c:v>36528</c:v>
                </c:pt>
                <c:pt idx="64">
                  <c:v>36529</c:v>
                </c:pt>
                <c:pt idx="65">
                  <c:v>36530</c:v>
                </c:pt>
                <c:pt idx="66">
                  <c:v>36531</c:v>
                </c:pt>
                <c:pt idx="67">
                  <c:v>36532</c:v>
                </c:pt>
                <c:pt idx="68">
                  <c:v>36533</c:v>
                </c:pt>
                <c:pt idx="69">
                  <c:v>36534</c:v>
                </c:pt>
                <c:pt idx="70">
                  <c:v>36535</c:v>
                </c:pt>
                <c:pt idx="71">
                  <c:v>36536</c:v>
                </c:pt>
                <c:pt idx="72">
                  <c:v>36537</c:v>
                </c:pt>
                <c:pt idx="73">
                  <c:v>36538</c:v>
                </c:pt>
                <c:pt idx="74">
                  <c:v>36539</c:v>
                </c:pt>
                <c:pt idx="75">
                  <c:v>36540</c:v>
                </c:pt>
                <c:pt idx="76">
                  <c:v>36541</c:v>
                </c:pt>
                <c:pt idx="77">
                  <c:v>36542</c:v>
                </c:pt>
                <c:pt idx="78">
                  <c:v>36543</c:v>
                </c:pt>
                <c:pt idx="79">
                  <c:v>36544</c:v>
                </c:pt>
                <c:pt idx="80">
                  <c:v>36545</c:v>
                </c:pt>
                <c:pt idx="81">
                  <c:v>36546</c:v>
                </c:pt>
                <c:pt idx="82">
                  <c:v>36547</c:v>
                </c:pt>
                <c:pt idx="83">
                  <c:v>36548</c:v>
                </c:pt>
                <c:pt idx="84">
                  <c:v>36549</c:v>
                </c:pt>
                <c:pt idx="85">
                  <c:v>36550</c:v>
                </c:pt>
                <c:pt idx="86">
                  <c:v>36551</c:v>
                </c:pt>
                <c:pt idx="87">
                  <c:v>36552</c:v>
                </c:pt>
                <c:pt idx="88">
                  <c:v>36553</c:v>
                </c:pt>
                <c:pt idx="89">
                  <c:v>36554</c:v>
                </c:pt>
                <c:pt idx="90">
                  <c:v>36555</c:v>
                </c:pt>
                <c:pt idx="91">
                  <c:v>36556</c:v>
                </c:pt>
                <c:pt idx="92">
                  <c:v>36557</c:v>
                </c:pt>
                <c:pt idx="93">
                  <c:v>36558</c:v>
                </c:pt>
                <c:pt idx="94">
                  <c:v>36559</c:v>
                </c:pt>
                <c:pt idx="95">
                  <c:v>36560</c:v>
                </c:pt>
                <c:pt idx="96">
                  <c:v>36561</c:v>
                </c:pt>
                <c:pt idx="97">
                  <c:v>36562</c:v>
                </c:pt>
                <c:pt idx="98">
                  <c:v>36563</c:v>
                </c:pt>
                <c:pt idx="99">
                  <c:v>36564</c:v>
                </c:pt>
                <c:pt idx="100">
                  <c:v>36565</c:v>
                </c:pt>
                <c:pt idx="101">
                  <c:v>36566</c:v>
                </c:pt>
                <c:pt idx="102">
                  <c:v>36567</c:v>
                </c:pt>
                <c:pt idx="103">
                  <c:v>36568</c:v>
                </c:pt>
                <c:pt idx="104">
                  <c:v>36569</c:v>
                </c:pt>
                <c:pt idx="105">
                  <c:v>36570</c:v>
                </c:pt>
                <c:pt idx="106">
                  <c:v>36571</c:v>
                </c:pt>
                <c:pt idx="107">
                  <c:v>36572</c:v>
                </c:pt>
                <c:pt idx="108">
                  <c:v>36573</c:v>
                </c:pt>
                <c:pt idx="109">
                  <c:v>36574</c:v>
                </c:pt>
                <c:pt idx="110">
                  <c:v>36575</c:v>
                </c:pt>
                <c:pt idx="111">
                  <c:v>36576</c:v>
                </c:pt>
                <c:pt idx="112">
                  <c:v>36577</c:v>
                </c:pt>
                <c:pt idx="113">
                  <c:v>36578</c:v>
                </c:pt>
                <c:pt idx="114">
                  <c:v>36579</c:v>
                </c:pt>
                <c:pt idx="115">
                  <c:v>36580</c:v>
                </c:pt>
                <c:pt idx="116">
                  <c:v>36581</c:v>
                </c:pt>
                <c:pt idx="117">
                  <c:v>36582</c:v>
                </c:pt>
                <c:pt idx="118">
                  <c:v>36583</c:v>
                </c:pt>
                <c:pt idx="119">
                  <c:v>36584</c:v>
                </c:pt>
                <c:pt idx="120">
                  <c:v>36585</c:v>
                </c:pt>
                <c:pt idx="121">
                  <c:v>36586</c:v>
                </c:pt>
                <c:pt idx="122">
                  <c:v>36587</c:v>
                </c:pt>
                <c:pt idx="123">
                  <c:v>36588</c:v>
                </c:pt>
                <c:pt idx="124">
                  <c:v>36589</c:v>
                </c:pt>
                <c:pt idx="125">
                  <c:v>36590</c:v>
                </c:pt>
                <c:pt idx="126">
                  <c:v>36591</c:v>
                </c:pt>
                <c:pt idx="127">
                  <c:v>36592</c:v>
                </c:pt>
                <c:pt idx="128">
                  <c:v>36593</c:v>
                </c:pt>
                <c:pt idx="129">
                  <c:v>36594</c:v>
                </c:pt>
                <c:pt idx="130">
                  <c:v>36595</c:v>
                </c:pt>
                <c:pt idx="131">
                  <c:v>36596</c:v>
                </c:pt>
                <c:pt idx="132">
                  <c:v>36597</c:v>
                </c:pt>
                <c:pt idx="133">
                  <c:v>36598</c:v>
                </c:pt>
                <c:pt idx="134">
                  <c:v>36599</c:v>
                </c:pt>
                <c:pt idx="135">
                  <c:v>36600</c:v>
                </c:pt>
                <c:pt idx="136">
                  <c:v>36601</c:v>
                </c:pt>
                <c:pt idx="137">
                  <c:v>36602</c:v>
                </c:pt>
                <c:pt idx="138">
                  <c:v>36603</c:v>
                </c:pt>
                <c:pt idx="139">
                  <c:v>36604</c:v>
                </c:pt>
                <c:pt idx="140">
                  <c:v>36605</c:v>
                </c:pt>
                <c:pt idx="141">
                  <c:v>36606</c:v>
                </c:pt>
                <c:pt idx="142">
                  <c:v>36607</c:v>
                </c:pt>
                <c:pt idx="143">
                  <c:v>36608</c:v>
                </c:pt>
                <c:pt idx="144">
                  <c:v>36609</c:v>
                </c:pt>
                <c:pt idx="145">
                  <c:v>36610</c:v>
                </c:pt>
                <c:pt idx="146">
                  <c:v>36611</c:v>
                </c:pt>
                <c:pt idx="147">
                  <c:v>36612</c:v>
                </c:pt>
                <c:pt idx="148">
                  <c:v>36613</c:v>
                </c:pt>
                <c:pt idx="149">
                  <c:v>36614</c:v>
                </c:pt>
                <c:pt idx="150">
                  <c:v>36615</c:v>
                </c:pt>
                <c:pt idx="151">
                  <c:v>36616</c:v>
                </c:pt>
                <c:pt idx="152">
                  <c:v>36617</c:v>
                </c:pt>
                <c:pt idx="153">
                  <c:v>36618</c:v>
                </c:pt>
                <c:pt idx="154">
                  <c:v>36619</c:v>
                </c:pt>
                <c:pt idx="155">
                  <c:v>36620</c:v>
                </c:pt>
                <c:pt idx="156">
                  <c:v>36621</c:v>
                </c:pt>
                <c:pt idx="157">
                  <c:v>36622</c:v>
                </c:pt>
                <c:pt idx="158">
                  <c:v>36623</c:v>
                </c:pt>
                <c:pt idx="159">
                  <c:v>36624</c:v>
                </c:pt>
                <c:pt idx="160">
                  <c:v>36625</c:v>
                </c:pt>
                <c:pt idx="161">
                  <c:v>36626</c:v>
                </c:pt>
                <c:pt idx="162">
                  <c:v>36627</c:v>
                </c:pt>
                <c:pt idx="163">
                  <c:v>36628</c:v>
                </c:pt>
                <c:pt idx="164">
                  <c:v>36629</c:v>
                </c:pt>
                <c:pt idx="165">
                  <c:v>36630</c:v>
                </c:pt>
                <c:pt idx="166">
                  <c:v>36631</c:v>
                </c:pt>
                <c:pt idx="167">
                  <c:v>36632</c:v>
                </c:pt>
                <c:pt idx="168">
                  <c:v>36633</c:v>
                </c:pt>
                <c:pt idx="169">
                  <c:v>36634</c:v>
                </c:pt>
                <c:pt idx="170">
                  <c:v>36635</c:v>
                </c:pt>
                <c:pt idx="171">
                  <c:v>36636</c:v>
                </c:pt>
                <c:pt idx="172">
                  <c:v>36637</c:v>
                </c:pt>
                <c:pt idx="173">
                  <c:v>36638</c:v>
                </c:pt>
                <c:pt idx="174">
                  <c:v>36639</c:v>
                </c:pt>
                <c:pt idx="175">
                  <c:v>36640</c:v>
                </c:pt>
                <c:pt idx="176">
                  <c:v>36641</c:v>
                </c:pt>
                <c:pt idx="177">
                  <c:v>36642</c:v>
                </c:pt>
                <c:pt idx="178">
                  <c:v>36643</c:v>
                </c:pt>
                <c:pt idx="179">
                  <c:v>36644</c:v>
                </c:pt>
                <c:pt idx="180">
                  <c:v>36645</c:v>
                </c:pt>
                <c:pt idx="181">
                  <c:v>36646</c:v>
                </c:pt>
                <c:pt idx="182">
                  <c:v>36647</c:v>
                </c:pt>
                <c:pt idx="183">
                  <c:v>36648</c:v>
                </c:pt>
                <c:pt idx="184">
                  <c:v>36649</c:v>
                </c:pt>
                <c:pt idx="185">
                  <c:v>36650</c:v>
                </c:pt>
                <c:pt idx="186">
                  <c:v>36651</c:v>
                </c:pt>
                <c:pt idx="187">
                  <c:v>36652</c:v>
                </c:pt>
                <c:pt idx="188">
                  <c:v>36653</c:v>
                </c:pt>
                <c:pt idx="189">
                  <c:v>36654</c:v>
                </c:pt>
                <c:pt idx="190">
                  <c:v>36655</c:v>
                </c:pt>
                <c:pt idx="191">
                  <c:v>36656</c:v>
                </c:pt>
                <c:pt idx="192">
                  <c:v>36657</c:v>
                </c:pt>
                <c:pt idx="193">
                  <c:v>36658</c:v>
                </c:pt>
                <c:pt idx="194">
                  <c:v>36659</c:v>
                </c:pt>
                <c:pt idx="195">
                  <c:v>36660</c:v>
                </c:pt>
                <c:pt idx="196">
                  <c:v>36661</c:v>
                </c:pt>
                <c:pt idx="197">
                  <c:v>36662</c:v>
                </c:pt>
                <c:pt idx="198">
                  <c:v>36663</c:v>
                </c:pt>
                <c:pt idx="199">
                  <c:v>36664</c:v>
                </c:pt>
                <c:pt idx="200">
                  <c:v>36665</c:v>
                </c:pt>
                <c:pt idx="201">
                  <c:v>36666</c:v>
                </c:pt>
                <c:pt idx="202">
                  <c:v>36667</c:v>
                </c:pt>
                <c:pt idx="203">
                  <c:v>36668</c:v>
                </c:pt>
                <c:pt idx="204">
                  <c:v>36669</c:v>
                </c:pt>
                <c:pt idx="205">
                  <c:v>36670</c:v>
                </c:pt>
                <c:pt idx="206">
                  <c:v>36671</c:v>
                </c:pt>
                <c:pt idx="207">
                  <c:v>36672</c:v>
                </c:pt>
                <c:pt idx="208">
                  <c:v>36673</c:v>
                </c:pt>
                <c:pt idx="209">
                  <c:v>36674</c:v>
                </c:pt>
                <c:pt idx="210">
                  <c:v>36675</c:v>
                </c:pt>
                <c:pt idx="211">
                  <c:v>36676</c:v>
                </c:pt>
                <c:pt idx="212">
                  <c:v>36677</c:v>
                </c:pt>
                <c:pt idx="213">
                  <c:v>36678</c:v>
                </c:pt>
                <c:pt idx="214">
                  <c:v>36679</c:v>
                </c:pt>
                <c:pt idx="215">
                  <c:v>36680</c:v>
                </c:pt>
                <c:pt idx="216">
                  <c:v>36681</c:v>
                </c:pt>
                <c:pt idx="217">
                  <c:v>36682</c:v>
                </c:pt>
                <c:pt idx="218">
                  <c:v>36683</c:v>
                </c:pt>
                <c:pt idx="219">
                  <c:v>36684</c:v>
                </c:pt>
                <c:pt idx="220">
                  <c:v>36685</c:v>
                </c:pt>
                <c:pt idx="221">
                  <c:v>36686</c:v>
                </c:pt>
                <c:pt idx="222">
                  <c:v>36687</c:v>
                </c:pt>
                <c:pt idx="223">
                  <c:v>36688</c:v>
                </c:pt>
                <c:pt idx="224">
                  <c:v>36689</c:v>
                </c:pt>
                <c:pt idx="225">
                  <c:v>36690</c:v>
                </c:pt>
                <c:pt idx="226">
                  <c:v>36691</c:v>
                </c:pt>
                <c:pt idx="227">
                  <c:v>36692</c:v>
                </c:pt>
                <c:pt idx="228">
                  <c:v>36693</c:v>
                </c:pt>
                <c:pt idx="229">
                  <c:v>36694</c:v>
                </c:pt>
                <c:pt idx="230">
                  <c:v>36695</c:v>
                </c:pt>
                <c:pt idx="231">
                  <c:v>36696</c:v>
                </c:pt>
                <c:pt idx="232">
                  <c:v>36697</c:v>
                </c:pt>
                <c:pt idx="233">
                  <c:v>36698</c:v>
                </c:pt>
                <c:pt idx="234">
                  <c:v>36699</c:v>
                </c:pt>
                <c:pt idx="235">
                  <c:v>36700</c:v>
                </c:pt>
                <c:pt idx="236">
                  <c:v>36701</c:v>
                </c:pt>
                <c:pt idx="237">
                  <c:v>36702</c:v>
                </c:pt>
                <c:pt idx="238">
                  <c:v>36703</c:v>
                </c:pt>
                <c:pt idx="239">
                  <c:v>36704</c:v>
                </c:pt>
                <c:pt idx="240">
                  <c:v>36705</c:v>
                </c:pt>
                <c:pt idx="241">
                  <c:v>36706</c:v>
                </c:pt>
                <c:pt idx="242">
                  <c:v>36707</c:v>
                </c:pt>
                <c:pt idx="243">
                  <c:v>36708</c:v>
                </c:pt>
                <c:pt idx="244">
                  <c:v>36709</c:v>
                </c:pt>
                <c:pt idx="245">
                  <c:v>36710</c:v>
                </c:pt>
                <c:pt idx="246">
                  <c:v>36711</c:v>
                </c:pt>
                <c:pt idx="247">
                  <c:v>36712</c:v>
                </c:pt>
                <c:pt idx="248">
                  <c:v>36713</c:v>
                </c:pt>
                <c:pt idx="249">
                  <c:v>36714</c:v>
                </c:pt>
                <c:pt idx="250">
                  <c:v>36715</c:v>
                </c:pt>
                <c:pt idx="251">
                  <c:v>36716</c:v>
                </c:pt>
                <c:pt idx="252">
                  <c:v>36717</c:v>
                </c:pt>
                <c:pt idx="253">
                  <c:v>36718</c:v>
                </c:pt>
                <c:pt idx="254">
                  <c:v>36719</c:v>
                </c:pt>
                <c:pt idx="255">
                  <c:v>36720</c:v>
                </c:pt>
                <c:pt idx="256">
                  <c:v>36721</c:v>
                </c:pt>
                <c:pt idx="257">
                  <c:v>36722</c:v>
                </c:pt>
                <c:pt idx="258">
                  <c:v>36723</c:v>
                </c:pt>
                <c:pt idx="259">
                  <c:v>36724</c:v>
                </c:pt>
                <c:pt idx="260">
                  <c:v>36725</c:v>
                </c:pt>
                <c:pt idx="261">
                  <c:v>36726</c:v>
                </c:pt>
                <c:pt idx="262">
                  <c:v>36727</c:v>
                </c:pt>
                <c:pt idx="263">
                  <c:v>36728</c:v>
                </c:pt>
                <c:pt idx="264">
                  <c:v>36729</c:v>
                </c:pt>
                <c:pt idx="265">
                  <c:v>36730</c:v>
                </c:pt>
                <c:pt idx="266">
                  <c:v>36731</c:v>
                </c:pt>
                <c:pt idx="267">
                  <c:v>36732</c:v>
                </c:pt>
                <c:pt idx="268">
                  <c:v>36733</c:v>
                </c:pt>
                <c:pt idx="269">
                  <c:v>36734</c:v>
                </c:pt>
                <c:pt idx="270">
                  <c:v>36735</c:v>
                </c:pt>
                <c:pt idx="271">
                  <c:v>36736</c:v>
                </c:pt>
                <c:pt idx="272">
                  <c:v>36737</c:v>
                </c:pt>
                <c:pt idx="273">
                  <c:v>36738</c:v>
                </c:pt>
                <c:pt idx="274">
                  <c:v>36739</c:v>
                </c:pt>
                <c:pt idx="275">
                  <c:v>36740</c:v>
                </c:pt>
                <c:pt idx="276">
                  <c:v>36741</c:v>
                </c:pt>
                <c:pt idx="277">
                  <c:v>36742</c:v>
                </c:pt>
                <c:pt idx="278">
                  <c:v>36743</c:v>
                </c:pt>
                <c:pt idx="279">
                  <c:v>36744</c:v>
                </c:pt>
                <c:pt idx="280">
                  <c:v>36745</c:v>
                </c:pt>
                <c:pt idx="281">
                  <c:v>36746</c:v>
                </c:pt>
                <c:pt idx="282">
                  <c:v>36747</c:v>
                </c:pt>
                <c:pt idx="283">
                  <c:v>36748</c:v>
                </c:pt>
                <c:pt idx="284">
                  <c:v>36749</c:v>
                </c:pt>
                <c:pt idx="285">
                  <c:v>36750</c:v>
                </c:pt>
                <c:pt idx="286">
                  <c:v>36751</c:v>
                </c:pt>
                <c:pt idx="287">
                  <c:v>36752</c:v>
                </c:pt>
                <c:pt idx="288">
                  <c:v>36753</c:v>
                </c:pt>
                <c:pt idx="289">
                  <c:v>36754</c:v>
                </c:pt>
                <c:pt idx="290">
                  <c:v>36755</c:v>
                </c:pt>
                <c:pt idx="291">
                  <c:v>36756</c:v>
                </c:pt>
                <c:pt idx="292">
                  <c:v>36757</c:v>
                </c:pt>
                <c:pt idx="293">
                  <c:v>36758</c:v>
                </c:pt>
                <c:pt idx="294">
                  <c:v>36759</c:v>
                </c:pt>
                <c:pt idx="295">
                  <c:v>36760</c:v>
                </c:pt>
                <c:pt idx="296">
                  <c:v>36761</c:v>
                </c:pt>
                <c:pt idx="297">
                  <c:v>36762</c:v>
                </c:pt>
                <c:pt idx="298">
                  <c:v>36763</c:v>
                </c:pt>
                <c:pt idx="299">
                  <c:v>36764</c:v>
                </c:pt>
                <c:pt idx="300">
                  <c:v>36765</c:v>
                </c:pt>
                <c:pt idx="301">
                  <c:v>36766</c:v>
                </c:pt>
                <c:pt idx="302">
                  <c:v>36767</c:v>
                </c:pt>
                <c:pt idx="303">
                  <c:v>36768</c:v>
                </c:pt>
                <c:pt idx="304">
                  <c:v>36769</c:v>
                </c:pt>
                <c:pt idx="305">
                  <c:v>36770</c:v>
                </c:pt>
                <c:pt idx="306">
                  <c:v>36771</c:v>
                </c:pt>
                <c:pt idx="307">
                  <c:v>36772</c:v>
                </c:pt>
                <c:pt idx="308">
                  <c:v>36773</c:v>
                </c:pt>
                <c:pt idx="309">
                  <c:v>36774</c:v>
                </c:pt>
                <c:pt idx="310">
                  <c:v>36775</c:v>
                </c:pt>
                <c:pt idx="311">
                  <c:v>36776</c:v>
                </c:pt>
                <c:pt idx="312">
                  <c:v>36777</c:v>
                </c:pt>
                <c:pt idx="313">
                  <c:v>36778</c:v>
                </c:pt>
                <c:pt idx="314">
                  <c:v>36779</c:v>
                </c:pt>
                <c:pt idx="315">
                  <c:v>36780</c:v>
                </c:pt>
                <c:pt idx="316">
                  <c:v>36781</c:v>
                </c:pt>
                <c:pt idx="317">
                  <c:v>36782</c:v>
                </c:pt>
                <c:pt idx="318">
                  <c:v>36783</c:v>
                </c:pt>
                <c:pt idx="319">
                  <c:v>36784</c:v>
                </c:pt>
                <c:pt idx="320">
                  <c:v>36785</c:v>
                </c:pt>
                <c:pt idx="321">
                  <c:v>36786</c:v>
                </c:pt>
                <c:pt idx="322">
                  <c:v>36787</c:v>
                </c:pt>
                <c:pt idx="323">
                  <c:v>36788</c:v>
                </c:pt>
                <c:pt idx="324">
                  <c:v>36789</c:v>
                </c:pt>
                <c:pt idx="325">
                  <c:v>36790</c:v>
                </c:pt>
                <c:pt idx="326">
                  <c:v>36791</c:v>
                </c:pt>
                <c:pt idx="327">
                  <c:v>36792</c:v>
                </c:pt>
                <c:pt idx="328">
                  <c:v>36793</c:v>
                </c:pt>
                <c:pt idx="329">
                  <c:v>36794</c:v>
                </c:pt>
                <c:pt idx="330">
                  <c:v>36795</c:v>
                </c:pt>
                <c:pt idx="331">
                  <c:v>36796</c:v>
                </c:pt>
                <c:pt idx="332">
                  <c:v>36797</c:v>
                </c:pt>
                <c:pt idx="333">
                  <c:v>36798</c:v>
                </c:pt>
                <c:pt idx="334">
                  <c:v>36799</c:v>
                </c:pt>
                <c:pt idx="335">
                  <c:v>36800</c:v>
                </c:pt>
                <c:pt idx="336">
                  <c:v>36801</c:v>
                </c:pt>
                <c:pt idx="337">
                  <c:v>36802</c:v>
                </c:pt>
                <c:pt idx="338">
                  <c:v>36803</c:v>
                </c:pt>
                <c:pt idx="339">
                  <c:v>36804</c:v>
                </c:pt>
                <c:pt idx="340">
                  <c:v>36805</c:v>
                </c:pt>
                <c:pt idx="341">
                  <c:v>36806</c:v>
                </c:pt>
                <c:pt idx="342">
                  <c:v>36807</c:v>
                </c:pt>
                <c:pt idx="343">
                  <c:v>36808</c:v>
                </c:pt>
                <c:pt idx="344">
                  <c:v>36809</c:v>
                </c:pt>
                <c:pt idx="345">
                  <c:v>36810</c:v>
                </c:pt>
                <c:pt idx="346">
                  <c:v>36811</c:v>
                </c:pt>
                <c:pt idx="347">
                  <c:v>36812</c:v>
                </c:pt>
                <c:pt idx="348">
                  <c:v>36813</c:v>
                </c:pt>
                <c:pt idx="349">
                  <c:v>36814</c:v>
                </c:pt>
                <c:pt idx="350">
                  <c:v>36815</c:v>
                </c:pt>
                <c:pt idx="351">
                  <c:v>36816</c:v>
                </c:pt>
                <c:pt idx="352">
                  <c:v>36817</c:v>
                </c:pt>
                <c:pt idx="353">
                  <c:v>36818</c:v>
                </c:pt>
                <c:pt idx="354">
                  <c:v>36819</c:v>
                </c:pt>
                <c:pt idx="355">
                  <c:v>36820</c:v>
                </c:pt>
                <c:pt idx="356">
                  <c:v>36821</c:v>
                </c:pt>
                <c:pt idx="357">
                  <c:v>36822</c:v>
                </c:pt>
                <c:pt idx="358">
                  <c:v>36823</c:v>
                </c:pt>
                <c:pt idx="359">
                  <c:v>36824</c:v>
                </c:pt>
                <c:pt idx="360">
                  <c:v>36825</c:v>
                </c:pt>
                <c:pt idx="361">
                  <c:v>36826</c:v>
                </c:pt>
                <c:pt idx="362">
                  <c:v>36827</c:v>
                </c:pt>
                <c:pt idx="363">
                  <c:v>36828</c:v>
                </c:pt>
                <c:pt idx="364">
                  <c:v>36829</c:v>
                </c:pt>
                <c:pt idx="365">
                  <c:v>36830</c:v>
                </c:pt>
              </c:strCache>
            </c:strRef>
          </c:cat>
          <c:val>
            <c:numRef>
              <c:f>'99-00'!$O$4:$O$388</c:f>
              <c:numCache>
                <c:ptCount val="38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85.5</c:v>
                </c:pt>
                <c:pt idx="6">
                  <c:v>85.5</c:v>
                </c:pt>
                <c:pt idx="7">
                  <c:v>96.5</c:v>
                </c:pt>
                <c:pt idx="8">
                  <c:v>102.5</c:v>
                </c:pt>
                <c:pt idx="9">
                  <c:v>109.5</c:v>
                </c:pt>
                <c:pt idx="10">
                  <c:v>98.5</c:v>
                </c:pt>
                <c:pt idx="11">
                  <c:v>87</c:v>
                </c:pt>
                <c:pt idx="12">
                  <c:v>83.3</c:v>
                </c:pt>
                <c:pt idx="13">
                  <c:v>98.3</c:v>
                </c:pt>
                <c:pt idx="14">
                  <c:v>98.3</c:v>
                </c:pt>
                <c:pt idx="15">
                  <c:v>98.3</c:v>
                </c:pt>
                <c:pt idx="16">
                  <c:v>95.3</c:v>
                </c:pt>
                <c:pt idx="17">
                  <c:v>95.3</c:v>
                </c:pt>
                <c:pt idx="18">
                  <c:v>92.3</c:v>
                </c:pt>
                <c:pt idx="19">
                  <c:v>87</c:v>
                </c:pt>
                <c:pt idx="20">
                  <c:v>88</c:v>
                </c:pt>
                <c:pt idx="21">
                  <c:v>87</c:v>
                </c:pt>
                <c:pt idx="22">
                  <c:v>90</c:v>
                </c:pt>
                <c:pt idx="23">
                  <c:v>90</c:v>
                </c:pt>
                <c:pt idx="24">
                  <c:v>80</c:v>
                </c:pt>
                <c:pt idx="25">
                  <c:v>93.5</c:v>
                </c:pt>
                <c:pt idx="26">
                  <c:v>93</c:v>
                </c:pt>
                <c:pt idx="27">
                  <c:v>100</c:v>
                </c:pt>
                <c:pt idx="28">
                  <c:v>107</c:v>
                </c:pt>
                <c:pt idx="29">
                  <c:v>96</c:v>
                </c:pt>
                <c:pt idx="30">
                  <c:v>99</c:v>
                </c:pt>
                <c:pt idx="31">
                  <c:v>112</c:v>
                </c:pt>
                <c:pt idx="32">
                  <c:v>109.5</c:v>
                </c:pt>
                <c:pt idx="33">
                  <c:v>94</c:v>
                </c:pt>
                <c:pt idx="34">
                  <c:v>81</c:v>
                </c:pt>
                <c:pt idx="35">
                  <c:v>79</c:v>
                </c:pt>
                <c:pt idx="36">
                  <c:v>82</c:v>
                </c:pt>
                <c:pt idx="37">
                  <c:v>80</c:v>
                </c:pt>
                <c:pt idx="38">
                  <c:v>79</c:v>
                </c:pt>
                <c:pt idx="39">
                  <c:v>89</c:v>
                </c:pt>
                <c:pt idx="40">
                  <c:v>97</c:v>
                </c:pt>
                <c:pt idx="41">
                  <c:v>102</c:v>
                </c:pt>
                <c:pt idx="42">
                  <c:v>98</c:v>
                </c:pt>
                <c:pt idx="43">
                  <c:v>98.5</c:v>
                </c:pt>
                <c:pt idx="44">
                  <c:v>78.5</c:v>
                </c:pt>
                <c:pt idx="45">
                  <c:v>83</c:v>
                </c:pt>
                <c:pt idx="46">
                  <c:v>68</c:v>
                </c:pt>
                <c:pt idx="47">
                  <c:v>75</c:v>
                </c:pt>
                <c:pt idx="48">
                  <c:v>76</c:v>
                </c:pt>
                <c:pt idx="49">
                  <c:v>76</c:v>
                </c:pt>
                <c:pt idx="50">
                  <c:v>80.5</c:v>
                </c:pt>
                <c:pt idx="51">
                  <c:v>95.5</c:v>
                </c:pt>
                <c:pt idx="52">
                  <c:v>91</c:v>
                </c:pt>
                <c:pt idx="53">
                  <c:v>109</c:v>
                </c:pt>
                <c:pt idx="54">
                  <c:v>100</c:v>
                </c:pt>
                <c:pt idx="55">
                  <c:v>100</c:v>
                </c:pt>
                <c:pt idx="56">
                  <c:v>101.3</c:v>
                </c:pt>
                <c:pt idx="57">
                  <c:v>85.3</c:v>
                </c:pt>
                <c:pt idx="58">
                  <c:v>70.3</c:v>
                </c:pt>
                <c:pt idx="59">
                  <c:v>58.3</c:v>
                </c:pt>
                <c:pt idx="60">
                  <c:v>41.3</c:v>
                </c:pt>
                <c:pt idx="61">
                  <c:v>35.3</c:v>
                </c:pt>
                <c:pt idx="62">
                  <c:v>37.3</c:v>
                </c:pt>
                <c:pt idx="63">
                  <c:v>47</c:v>
                </c:pt>
                <c:pt idx="64">
                  <c:v>58</c:v>
                </c:pt>
                <c:pt idx="65">
                  <c:v>81</c:v>
                </c:pt>
                <c:pt idx="66">
                  <c:v>101</c:v>
                </c:pt>
                <c:pt idx="67">
                  <c:v>109</c:v>
                </c:pt>
                <c:pt idx="68">
                  <c:v>122</c:v>
                </c:pt>
                <c:pt idx="69">
                  <c:v>115</c:v>
                </c:pt>
                <c:pt idx="70">
                  <c:v>93</c:v>
                </c:pt>
                <c:pt idx="71">
                  <c:v>92</c:v>
                </c:pt>
                <c:pt idx="72">
                  <c:v>79</c:v>
                </c:pt>
                <c:pt idx="73">
                  <c:v>69</c:v>
                </c:pt>
                <c:pt idx="74">
                  <c:v>66</c:v>
                </c:pt>
                <c:pt idx="75">
                  <c:v>70</c:v>
                </c:pt>
                <c:pt idx="76">
                  <c:v>83</c:v>
                </c:pt>
                <c:pt idx="77">
                  <c:v>96</c:v>
                </c:pt>
                <c:pt idx="78">
                  <c:v>86</c:v>
                </c:pt>
                <c:pt idx="79">
                  <c:v>89.5</c:v>
                </c:pt>
                <c:pt idx="80">
                  <c:v>95</c:v>
                </c:pt>
                <c:pt idx="81">
                  <c:v>91</c:v>
                </c:pt>
                <c:pt idx="82">
                  <c:v>96</c:v>
                </c:pt>
                <c:pt idx="83">
                  <c:v>72</c:v>
                </c:pt>
                <c:pt idx="84">
                  <c:v>73</c:v>
                </c:pt>
                <c:pt idx="85">
                  <c:v>80</c:v>
                </c:pt>
                <c:pt idx="86">
                  <c:v>86.5</c:v>
                </c:pt>
                <c:pt idx="87">
                  <c:v>87</c:v>
                </c:pt>
                <c:pt idx="88">
                  <c:v>89</c:v>
                </c:pt>
                <c:pt idx="89">
                  <c:v>75</c:v>
                </c:pt>
                <c:pt idx="90">
                  <c:v>85</c:v>
                </c:pt>
                <c:pt idx="91">
                  <c:v>85</c:v>
                </c:pt>
                <c:pt idx="92">
                  <c:v>98</c:v>
                </c:pt>
                <c:pt idx="93">
                  <c:v>103</c:v>
                </c:pt>
                <c:pt idx="94">
                  <c:v>97</c:v>
                </c:pt>
                <c:pt idx="95">
                  <c:v>97</c:v>
                </c:pt>
                <c:pt idx="96">
                  <c:v>108</c:v>
                </c:pt>
                <c:pt idx="97">
                  <c:v>98</c:v>
                </c:pt>
                <c:pt idx="98">
                  <c:v>102</c:v>
                </c:pt>
                <c:pt idx="99">
                  <c:v>102</c:v>
                </c:pt>
                <c:pt idx="100">
                  <c:v>96</c:v>
                </c:pt>
                <c:pt idx="101">
                  <c:v>92</c:v>
                </c:pt>
                <c:pt idx="102">
                  <c:v>92</c:v>
                </c:pt>
                <c:pt idx="103">
                  <c:v>92</c:v>
                </c:pt>
                <c:pt idx="104">
                  <c:v>102</c:v>
                </c:pt>
                <c:pt idx="105">
                  <c:v>103</c:v>
                </c:pt>
                <c:pt idx="106">
                  <c:v>103</c:v>
                </c:pt>
                <c:pt idx="107">
                  <c:v>90</c:v>
                </c:pt>
                <c:pt idx="108">
                  <c:v>101</c:v>
                </c:pt>
                <c:pt idx="109">
                  <c:v>101</c:v>
                </c:pt>
                <c:pt idx="110">
                  <c:v>94</c:v>
                </c:pt>
                <c:pt idx="111">
                  <c:v>84</c:v>
                </c:pt>
                <c:pt idx="112">
                  <c:v>84</c:v>
                </c:pt>
                <c:pt idx="113">
                  <c:v>73</c:v>
                </c:pt>
                <c:pt idx="114">
                  <c:v>87</c:v>
                </c:pt>
                <c:pt idx="115">
                  <c:v>70</c:v>
                </c:pt>
                <c:pt idx="116">
                  <c:v>60</c:v>
                </c:pt>
                <c:pt idx="117">
                  <c:v>57</c:v>
                </c:pt>
                <c:pt idx="118">
                  <c:v>68</c:v>
                </c:pt>
                <c:pt idx="119">
                  <c:v>58</c:v>
                </c:pt>
                <c:pt idx="120">
                  <c:v>70</c:v>
                </c:pt>
                <c:pt idx="121">
                  <c:v>59</c:v>
                </c:pt>
                <c:pt idx="122">
                  <c:v>70.5</c:v>
                </c:pt>
                <c:pt idx="123">
                  <c:v>90.5</c:v>
                </c:pt>
                <c:pt idx="124">
                  <c:v>99.5</c:v>
                </c:pt>
                <c:pt idx="125">
                  <c:v>106.5</c:v>
                </c:pt>
                <c:pt idx="126">
                  <c:v>123.5</c:v>
                </c:pt>
                <c:pt idx="127">
                  <c:v>102.5</c:v>
                </c:pt>
                <c:pt idx="128">
                  <c:v>119.5</c:v>
                </c:pt>
                <c:pt idx="129">
                  <c:v>128</c:v>
                </c:pt>
                <c:pt idx="130">
                  <c:v>126.25</c:v>
                </c:pt>
                <c:pt idx="131">
                  <c:v>127.25</c:v>
                </c:pt>
                <c:pt idx="132">
                  <c:v>109.25</c:v>
                </c:pt>
                <c:pt idx="133">
                  <c:v>107.25</c:v>
                </c:pt>
                <c:pt idx="134">
                  <c:v>126.25</c:v>
                </c:pt>
                <c:pt idx="135">
                  <c:v>111.25</c:v>
                </c:pt>
                <c:pt idx="136">
                  <c:v>111.25</c:v>
                </c:pt>
                <c:pt idx="137">
                  <c:v>101</c:v>
                </c:pt>
                <c:pt idx="138">
                  <c:v>82</c:v>
                </c:pt>
                <c:pt idx="139">
                  <c:v>93</c:v>
                </c:pt>
                <c:pt idx="140">
                  <c:v>81</c:v>
                </c:pt>
                <c:pt idx="141">
                  <c:v>75</c:v>
                </c:pt>
                <c:pt idx="142">
                  <c:v>75.5</c:v>
                </c:pt>
                <c:pt idx="143">
                  <c:v>59.5</c:v>
                </c:pt>
                <c:pt idx="144">
                  <c:v>60.5</c:v>
                </c:pt>
                <c:pt idx="145">
                  <c:v>77.5</c:v>
                </c:pt>
                <c:pt idx="146">
                  <c:v>85.5</c:v>
                </c:pt>
                <c:pt idx="147">
                  <c:v>87.5</c:v>
                </c:pt>
                <c:pt idx="148">
                  <c:v>85.5</c:v>
                </c:pt>
                <c:pt idx="149">
                  <c:v>93</c:v>
                </c:pt>
                <c:pt idx="150">
                  <c:v>89</c:v>
                </c:pt>
                <c:pt idx="151">
                  <c:v>89</c:v>
                </c:pt>
                <c:pt idx="152">
                  <c:v>92</c:v>
                </c:pt>
                <c:pt idx="153">
                  <c:v>73</c:v>
                </c:pt>
                <c:pt idx="154">
                  <c:v>62</c:v>
                </c:pt>
                <c:pt idx="155">
                  <c:v>63</c:v>
                </c:pt>
                <c:pt idx="156">
                  <c:v>54</c:v>
                </c:pt>
                <c:pt idx="157">
                  <c:v>62</c:v>
                </c:pt>
                <c:pt idx="158">
                  <c:v>61.6</c:v>
                </c:pt>
                <c:pt idx="159">
                  <c:v>62.6</c:v>
                </c:pt>
                <c:pt idx="160">
                  <c:v>87.6</c:v>
                </c:pt>
                <c:pt idx="161">
                  <c:v>104.89999999999999</c:v>
                </c:pt>
                <c:pt idx="162">
                  <c:v>99.89999999999999</c:v>
                </c:pt>
                <c:pt idx="163">
                  <c:v>109.10000000000001</c:v>
                </c:pt>
                <c:pt idx="164">
                  <c:v>113.10000000000001</c:v>
                </c:pt>
                <c:pt idx="165">
                  <c:v>122.5</c:v>
                </c:pt>
                <c:pt idx="166">
                  <c:v>113.5</c:v>
                </c:pt>
                <c:pt idx="167">
                  <c:v>112</c:v>
                </c:pt>
                <c:pt idx="168">
                  <c:v>95.7</c:v>
                </c:pt>
                <c:pt idx="169">
                  <c:v>100.7</c:v>
                </c:pt>
                <c:pt idx="170">
                  <c:v>95.5</c:v>
                </c:pt>
                <c:pt idx="171">
                  <c:v>98.5</c:v>
                </c:pt>
                <c:pt idx="172">
                  <c:v>88.5</c:v>
                </c:pt>
                <c:pt idx="173">
                  <c:v>95.9</c:v>
                </c:pt>
                <c:pt idx="174">
                  <c:v>77.4</c:v>
                </c:pt>
                <c:pt idx="175">
                  <c:v>83.4</c:v>
                </c:pt>
                <c:pt idx="176">
                  <c:v>82.4</c:v>
                </c:pt>
                <c:pt idx="177">
                  <c:v>77.4</c:v>
                </c:pt>
                <c:pt idx="178">
                  <c:v>72</c:v>
                </c:pt>
                <c:pt idx="179">
                  <c:v>70</c:v>
                </c:pt>
                <c:pt idx="180">
                  <c:v>66.6</c:v>
                </c:pt>
                <c:pt idx="181">
                  <c:v>79.6</c:v>
                </c:pt>
                <c:pt idx="182">
                  <c:v>69.6</c:v>
                </c:pt>
                <c:pt idx="183">
                  <c:v>75.6</c:v>
                </c:pt>
                <c:pt idx="184">
                  <c:v>74.6</c:v>
                </c:pt>
                <c:pt idx="185">
                  <c:v>77</c:v>
                </c:pt>
                <c:pt idx="186">
                  <c:v>85</c:v>
                </c:pt>
                <c:pt idx="187">
                  <c:v>73</c:v>
                </c:pt>
                <c:pt idx="188">
                  <c:v>70</c:v>
                </c:pt>
                <c:pt idx="189">
                  <c:v>87.2</c:v>
                </c:pt>
                <c:pt idx="190">
                  <c:v>75.2</c:v>
                </c:pt>
                <c:pt idx="191">
                  <c:v>77.2</c:v>
                </c:pt>
                <c:pt idx="192">
                  <c:v>65.2</c:v>
                </c:pt>
                <c:pt idx="193">
                  <c:v>58.2</c:v>
                </c:pt>
                <c:pt idx="194">
                  <c:v>72.4</c:v>
                </c:pt>
                <c:pt idx="195">
                  <c:v>70.4</c:v>
                </c:pt>
                <c:pt idx="196">
                  <c:v>62.2</c:v>
                </c:pt>
                <c:pt idx="197">
                  <c:v>79.4</c:v>
                </c:pt>
                <c:pt idx="198">
                  <c:v>73.4</c:v>
                </c:pt>
                <c:pt idx="199">
                  <c:v>86.4</c:v>
                </c:pt>
                <c:pt idx="200">
                  <c:v>84.4</c:v>
                </c:pt>
                <c:pt idx="201">
                  <c:v>82.2</c:v>
                </c:pt>
                <c:pt idx="202">
                  <c:v>74.2</c:v>
                </c:pt>
                <c:pt idx="203">
                  <c:v>78.8</c:v>
                </c:pt>
                <c:pt idx="204">
                  <c:v>79.6</c:v>
                </c:pt>
                <c:pt idx="205">
                  <c:v>80.6</c:v>
                </c:pt>
                <c:pt idx="206">
                  <c:v>79.6</c:v>
                </c:pt>
                <c:pt idx="207">
                  <c:v>76.39999999999999</c:v>
                </c:pt>
                <c:pt idx="208">
                  <c:v>71.4</c:v>
                </c:pt>
                <c:pt idx="209">
                  <c:v>66.4</c:v>
                </c:pt>
                <c:pt idx="210">
                  <c:v>59.199999999999996</c:v>
                </c:pt>
                <c:pt idx="211">
                  <c:v>52.6</c:v>
                </c:pt>
                <c:pt idx="212">
                  <c:v>65.6</c:v>
                </c:pt>
                <c:pt idx="213">
                  <c:v>65.84</c:v>
                </c:pt>
                <c:pt idx="214">
                  <c:v>79.63999999999999</c:v>
                </c:pt>
                <c:pt idx="215">
                  <c:v>68.64</c:v>
                </c:pt>
                <c:pt idx="216">
                  <c:v>68.64</c:v>
                </c:pt>
                <c:pt idx="217">
                  <c:v>74.24000000000001</c:v>
                </c:pt>
                <c:pt idx="218">
                  <c:v>70.84</c:v>
                </c:pt>
                <c:pt idx="219">
                  <c:v>66.84</c:v>
                </c:pt>
                <c:pt idx="220">
                  <c:v>63.6</c:v>
                </c:pt>
                <c:pt idx="221">
                  <c:v>58</c:v>
                </c:pt>
                <c:pt idx="222">
                  <c:v>58.6</c:v>
                </c:pt>
                <c:pt idx="223">
                  <c:v>73.1</c:v>
                </c:pt>
                <c:pt idx="224">
                  <c:v>74.1</c:v>
                </c:pt>
                <c:pt idx="225">
                  <c:v>67.1</c:v>
                </c:pt>
                <c:pt idx="226">
                  <c:v>68.6</c:v>
                </c:pt>
                <c:pt idx="227">
                  <c:v>71.6</c:v>
                </c:pt>
                <c:pt idx="228">
                  <c:v>69.6</c:v>
                </c:pt>
                <c:pt idx="229">
                  <c:v>78</c:v>
                </c:pt>
                <c:pt idx="230">
                  <c:v>80</c:v>
                </c:pt>
                <c:pt idx="231">
                  <c:v>67</c:v>
                </c:pt>
                <c:pt idx="232">
                  <c:v>68.3</c:v>
                </c:pt>
                <c:pt idx="233">
                  <c:v>66.89999999999999</c:v>
                </c:pt>
                <c:pt idx="234">
                  <c:v>54.9</c:v>
                </c:pt>
                <c:pt idx="235">
                  <c:v>59.9</c:v>
                </c:pt>
                <c:pt idx="236">
                  <c:v>62.9</c:v>
                </c:pt>
                <c:pt idx="237">
                  <c:v>52.4</c:v>
                </c:pt>
                <c:pt idx="238">
                  <c:v>60.199999999999996</c:v>
                </c:pt>
                <c:pt idx="239">
                  <c:v>66.7</c:v>
                </c:pt>
                <c:pt idx="240">
                  <c:v>63.099999999999994</c:v>
                </c:pt>
                <c:pt idx="241">
                  <c:v>63.099999999999994</c:v>
                </c:pt>
                <c:pt idx="242">
                  <c:v>50.1</c:v>
                </c:pt>
                <c:pt idx="243">
                  <c:v>53.3</c:v>
                </c:pt>
                <c:pt idx="244">
                  <c:v>47.3</c:v>
                </c:pt>
                <c:pt idx="245">
                  <c:v>39.5</c:v>
                </c:pt>
                <c:pt idx="246">
                  <c:v>35.7</c:v>
                </c:pt>
                <c:pt idx="247">
                  <c:v>32.6</c:v>
                </c:pt>
                <c:pt idx="248">
                  <c:v>32.6</c:v>
                </c:pt>
                <c:pt idx="249">
                  <c:v>39</c:v>
                </c:pt>
                <c:pt idx="250">
                  <c:v>34</c:v>
                </c:pt>
                <c:pt idx="251">
                  <c:v>38</c:v>
                </c:pt>
                <c:pt idx="252">
                  <c:v>46</c:v>
                </c:pt>
                <c:pt idx="253">
                  <c:v>36</c:v>
                </c:pt>
                <c:pt idx="254">
                  <c:v>37.6</c:v>
                </c:pt>
                <c:pt idx="255">
                  <c:v>37.6</c:v>
                </c:pt>
                <c:pt idx="256">
                  <c:v>38.8</c:v>
                </c:pt>
                <c:pt idx="257">
                  <c:v>28.6</c:v>
                </c:pt>
                <c:pt idx="258">
                  <c:v>24.6</c:v>
                </c:pt>
                <c:pt idx="259">
                  <c:v>24.6</c:v>
                </c:pt>
                <c:pt idx="260">
                  <c:v>32.6</c:v>
                </c:pt>
                <c:pt idx="261">
                  <c:v>27.6</c:v>
                </c:pt>
                <c:pt idx="262">
                  <c:v>33.6</c:v>
                </c:pt>
                <c:pt idx="263">
                  <c:v>31.4</c:v>
                </c:pt>
                <c:pt idx="264">
                  <c:v>43.599999999999994</c:v>
                </c:pt>
                <c:pt idx="265">
                  <c:v>56.49999999999999</c:v>
                </c:pt>
                <c:pt idx="266">
                  <c:v>48.49999999999999</c:v>
                </c:pt>
                <c:pt idx="267">
                  <c:v>46.6</c:v>
                </c:pt>
                <c:pt idx="268">
                  <c:v>54.8</c:v>
                </c:pt>
                <c:pt idx="269">
                  <c:v>61.699999999999996</c:v>
                </c:pt>
                <c:pt idx="270">
                  <c:v>56.300000000000004</c:v>
                </c:pt>
                <c:pt idx="271">
                  <c:v>44.1</c:v>
                </c:pt>
                <c:pt idx="272">
                  <c:v>31.199999999999996</c:v>
                </c:pt>
                <c:pt idx="273">
                  <c:v>31.199999999999996</c:v>
                </c:pt>
                <c:pt idx="274">
                  <c:v>25.1</c:v>
                </c:pt>
                <c:pt idx="275">
                  <c:v>12.9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5</c:v>
                </c:pt>
                <c:pt idx="280">
                  <c:v>9</c:v>
                </c:pt>
                <c:pt idx="281">
                  <c:v>21</c:v>
                </c:pt>
                <c:pt idx="282">
                  <c:v>26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31</c:v>
                </c:pt>
                <c:pt idx="287">
                  <c:v>41</c:v>
                </c:pt>
                <c:pt idx="288">
                  <c:v>38</c:v>
                </c:pt>
                <c:pt idx="289">
                  <c:v>33</c:v>
                </c:pt>
                <c:pt idx="290">
                  <c:v>33</c:v>
                </c:pt>
                <c:pt idx="291">
                  <c:v>39</c:v>
                </c:pt>
                <c:pt idx="292">
                  <c:v>39</c:v>
                </c:pt>
                <c:pt idx="293">
                  <c:v>51</c:v>
                </c:pt>
                <c:pt idx="294">
                  <c:v>49</c:v>
                </c:pt>
                <c:pt idx="295">
                  <c:v>40</c:v>
                </c:pt>
                <c:pt idx="296">
                  <c:v>40</c:v>
                </c:pt>
                <c:pt idx="297">
                  <c:v>30</c:v>
                </c:pt>
                <c:pt idx="298">
                  <c:v>24</c:v>
                </c:pt>
                <c:pt idx="299">
                  <c:v>36</c:v>
                </c:pt>
                <c:pt idx="300">
                  <c:v>34</c:v>
                </c:pt>
                <c:pt idx="301">
                  <c:v>37</c:v>
                </c:pt>
                <c:pt idx="302">
                  <c:v>37</c:v>
                </c:pt>
                <c:pt idx="303">
                  <c:v>47</c:v>
                </c:pt>
                <c:pt idx="304">
                  <c:v>57</c:v>
                </c:pt>
                <c:pt idx="305">
                  <c:v>67</c:v>
                </c:pt>
                <c:pt idx="306">
                  <c:v>61</c:v>
                </c:pt>
                <c:pt idx="307">
                  <c:v>68</c:v>
                </c:pt>
                <c:pt idx="308">
                  <c:v>53</c:v>
                </c:pt>
                <c:pt idx="309">
                  <c:v>60</c:v>
                </c:pt>
                <c:pt idx="310">
                  <c:v>66</c:v>
                </c:pt>
                <c:pt idx="311">
                  <c:v>66</c:v>
                </c:pt>
                <c:pt idx="312">
                  <c:v>63</c:v>
                </c:pt>
                <c:pt idx="313">
                  <c:v>57</c:v>
                </c:pt>
                <c:pt idx="314">
                  <c:v>52</c:v>
                </c:pt>
                <c:pt idx="315">
                  <c:v>66</c:v>
                </c:pt>
                <c:pt idx="316">
                  <c:v>66</c:v>
                </c:pt>
                <c:pt idx="317">
                  <c:v>65</c:v>
                </c:pt>
                <c:pt idx="318">
                  <c:v>72</c:v>
                </c:pt>
                <c:pt idx="319">
                  <c:v>65</c:v>
                </c:pt>
                <c:pt idx="320">
                  <c:v>73.5</c:v>
                </c:pt>
                <c:pt idx="321">
                  <c:v>79.5</c:v>
                </c:pt>
                <c:pt idx="322">
                  <c:v>75.5</c:v>
                </c:pt>
                <c:pt idx="323">
                  <c:v>75.5</c:v>
                </c:pt>
                <c:pt idx="324">
                  <c:v>74.5</c:v>
                </c:pt>
                <c:pt idx="325">
                  <c:v>67.5</c:v>
                </c:pt>
                <c:pt idx="326">
                  <c:v>67.5</c:v>
                </c:pt>
                <c:pt idx="327">
                  <c:v>65</c:v>
                </c:pt>
                <c:pt idx="328">
                  <c:v>71</c:v>
                </c:pt>
                <c:pt idx="329">
                  <c:v>61</c:v>
                </c:pt>
                <c:pt idx="330">
                  <c:v>67</c:v>
                </c:pt>
                <c:pt idx="331">
                  <c:v>67</c:v>
                </c:pt>
                <c:pt idx="332">
                  <c:v>76</c:v>
                </c:pt>
                <c:pt idx="333">
                  <c:v>83</c:v>
                </c:pt>
                <c:pt idx="334">
                  <c:v>86</c:v>
                </c:pt>
                <c:pt idx="335">
                  <c:v>77</c:v>
                </c:pt>
                <c:pt idx="336">
                  <c:v>90</c:v>
                </c:pt>
                <c:pt idx="337">
                  <c:v>77</c:v>
                </c:pt>
                <c:pt idx="338">
                  <c:v>63</c:v>
                </c:pt>
                <c:pt idx="339">
                  <c:v>44</c:v>
                </c:pt>
                <c:pt idx="340">
                  <c:v>37</c:v>
                </c:pt>
                <c:pt idx="341">
                  <c:v>28</c:v>
                </c:pt>
                <c:pt idx="342">
                  <c:v>13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6</c:v>
                </c:pt>
                <c:pt idx="349">
                  <c:v>19</c:v>
                </c:pt>
                <c:pt idx="350">
                  <c:v>29</c:v>
                </c:pt>
                <c:pt idx="351">
                  <c:v>37</c:v>
                </c:pt>
                <c:pt idx="352">
                  <c:v>51</c:v>
                </c:pt>
                <c:pt idx="353">
                  <c:v>58</c:v>
                </c:pt>
                <c:pt idx="354">
                  <c:v>68</c:v>
                </c:pt>
                <c:pt idx="355">
                  <c:v>76</c:v>
                </c:pt>
                <c:pt idx="356">
                  <c:v>82</c:v>
                </c:pt>
                <c:pt idx="357">
                  <c:v>84</c:v>
                </c:pt>
                <c:pt idx="358">
                  <c:v>76</c:v>
                </c:pt>
                <c:pt idx="359">
                  <c:v>76</c:v>
                </c:pt>
                <c:pt idx="360">
                  <c:v>84</c:v>
                </c:pt>
                <c:pt idx="361">
                  <c:v>84</c:v>
                </c:pt>
                <c:pt idx="362">
                  <c:v>90</c:v>
                </c:pt>
                <c:pt idx="363">
                  <c:v>92</c:v>
                </c:pt>
                <c:pt idx="364">
                  <c:v>86</c:v>
                </c:pt>
                <c:pt idx="365">
                  <c:v>102</c:v>
                </c:pt>
              </c:numCache>
            </c:numRef>
          </c:val>
          <c:smooth val="0"/>
        </c:ser>
        <c:marker val="1"/>
        <c:axId val="2217750"/>
        <c:axId val="19959751"/>
      </c:lineChart>
      <c:catAx>
        <c:axId val="221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9751"/>
        <c:crosses val="autoZero"/>
        <c:auto val="1"/>
        <c:lblOffset val="100"/>
        <c:noMultiLvlLbl val="0"/>
      </c:catAx>
      <c:valAx>
        <c:axId val="1995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7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7pv keskiarvo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'00-01'!$A$4:$A$388</c:f>
              <c:strCache>
                <c:ptCount val="385"/>
                <c:pt idx="0">
                  <c:v>36831</c:v>
                </c:pt>
                <c:pt idx="1">
                  <c:v>36832</c:v>
                </c:pt>
                <c:pt idx="2">
                  <c:v>36833</c:v>
                </c:pt>
                <c:pt idx="3">
                  <c:v>36834</c:v>
                </c:pt>
                <c:pt idx="4">
                  <c:v>36835</c:v>
                </c:pt>
                <c:pt idx="5">
                  <c:v>36836</c:v>
                </c:pt>
                <c:pt idx="6">
                  <c:v>36837</c:v>
                </c:pt>
                <c:pt idx="7">
                  <c:v>36838</c:v>
                </c:pt>
                <c:pt idx="8">
                  <c:v>36839</c:v>
                </c:pt>
                <c:pt idx="9">
                  <c:v>36840</c:v>
                </c:pt>
                <c:pt idx="10">
                  <c:v>36841</c:v>
                </c:pt>
                <c:pt idx="11">
                  <c:v>36842</c:v>
                </c:pt>
                <c:pt idx="12">
                  <c:v>36843</c:v>
                </c:pt>
                <c:pt idx="13">
                  <c:v>36844</c:v>
                </c:pt>
                <c:pt idx="14">
                  <c:v>36845</c:v>
                </c:pt>
                <c:pt idx="15">
                  <c:v>36846</c:v>
                </c:pt>
                <c:pt idx="16">
                  <c:v>36847</c:v>
                </c:pt>
                <c:pt idx="17">
                  <c:v>36848</c:v>
                </c:pt>
                <c:pt idx="18">
                  <c:v>36849</c:v>
                </c:pt>
                <c:pt idx="19">
                  <c:v>36850</c:v>
                </c:pt>
                <c:pt idx="20">
                  <c:v>36851</c:v>
                </c:pt>
                <c:pt idx="21">
                  <c:v>36852</c:v>
                </c:pt>
                <c:pt idx="22">
                  <c:v>36853</c:v>
                </c:pt>
                <c:pt idx="23">
                  <c:v>36854</c:v>
                </c:pt>
                <c:pt idx="24">
                  <c:v>36855</c:v>
                </c:pt>
                <c:pt idx="25">
                  <c:v>36856</c:v>
                </c:pt>
                <c:pt idx="26">
                  <c:v>36857</c:v>
                </c:pt>
                <c:pt idx="27">
                  <c:v>36858</c:v>
                </c:pt>
                <c:pt idx="28">
                  <c:v>36859</c:v>
                </c:pt>
                <c:pt idx="29">
                  <c:v>36860</c:v>
                </c:pt>
                <c:pt idx="30">
                  <c:v>36861</c:v>
                </c:pt>
                <c:pt idx="31">
                  <c:v>36862</c:v>
                </c:pt>
                <c:pt idx="32">
                  <c:v>36863</c:v>
                </c:pt>
                <c:pt idx="33">
                  <c:v>36864</c:v>
                </c:pt>
                <c:pt idx="34">
                  <c:v>36865</c:v>
                </c:pt>
                <c:pt idx="35">
                  <c:v>36866</c:v>
                </c:pt>
                <c:pt idx="36">
                  <c:v>36867</c:v>
                </c:pt>
                <c:pt idx="37">
                  <c:v>36868</c:v>
                </c:pt>
                <c:pt idx="38">
                  <c:v>36869</c:v>
                </c:pt>
                <c:pt idx="39">
                  <c:v>36870</c:v>
                </c:pt>
                <c:pt idx="40">
                  <c:v>36871</c:v>
                </c:pt>
                <c:pt idx="41">
                  <c:v>36872</c:v>
                </c:pt>
                <c:pt idx="42">
                  <c:v>36873</c:v>
                </c:pt>
                <c:pt idx="43">
                  <c:v>36874</c:v>
                </c:pt>
                <c:pt idx="44">
                  <c:v>36875</c:v>
                </c:pt>
                <c:pt idx="45">
                  <c:v>36876</c:v>
                </c:pt>
                <c:pt idx="46">
                  <c:v>36877</c:v>
                </c:pt>
                <c:pt idx="47">
                  <c:v>36878</c:v>
                </c:pt>
                <c:pt idx="48">
                  <c:v>36879</c:v>
                </c:pt>
                <c:pt idx="49">
                  <c:v>36880</c:v>
                </c:pt>
                <c:pt idx="50">
                  <c:v>36881</c:v>
                </c:pt>
                <c:pt idx="51">
                  <c:v>36882</c:v>
                </c:pt>
                <c:pt idx="52">
                  <c:v>36883</c:v>
                </c:pt>
                <c:pt idx="53">
                  <c:v>36884</c:v>
                </c:pt>
                <c:pt idx="54">
                  <c:v>36885</c:v>
                </c:pt>
                <c:pt idx="55">
                  <c:v>36886</c:v>
                </c:pt>
                <c:pt idx="56">
                  <c:v>36887</c:v>
                </c:pt>
                <c:pt idx="57">
                  <c:v>36888</c:v>
                </c:pt>
                <c:pt idx="58">
                  <c:v>36889</c:v>
                </c:pt>
                <c:pt idx="59">
                  <c:v>36890</c:v>
                </c:pt>
                <c:pt idx="60">
                  <c:v>36891</c:v>
                </c:pt>
                <c:pt idx="61">
                  <c:v>36892</c:v>
                </c:pt>
                <c:pt idx="62">
                  <c:v>36893</c:v>
                </c:pt>
                <c:pt idx="63">
                  <c:v>36894</c:v>
                </c:pt>
                <c:pt idx="64">
                  <c:v>36895</c:v>
                </c:pt>
                <c:pt idx="65">
                  <c:v>36896</c:v>
                </c:pt>
                <c:pt idx="66">
                  <c:v>36897</c:v>
                </c:pt>
                <c:pt idx="67">
                  <c:v>36898</c:v>
                </c:pt>
                <c:pt idx="68">
                  <c:v>36899</c:v>
                </c:pt>
                <c:pt idx="69">
                  <c:v>36900</c:v>
                </c:pt>
                <c:pt idx="70">
                  <c:v>36901</c:v>
                </c:pt>
                <c:pt idx="71">
                  <c:v>36902</c:v>
                </c:pt>
                <c:pt idx="72">
                  <c:v>36903</c:v>
                </c:pt>
                <c:pt idx="73">
                  <c:v>36904</c:v>
                </c:pt>
                <c:pt idx="74">
                  <c:v>36905</c:v>
                </c:pt>
                <c:pt idx="75">
                  <c:v>36906</c:v>
                </c:pt>
                <c:pt idx="76">
                  <c:v>36907</c:v>
                </c:pt>
                <c:pt idx="77">
                  <c:v>36908</c:v>
                </c:pt>
                <c:pt idx="78">
                  <c:v>36909</c:v>
                </c:pt>
                <c:pt idx="79">
                  <c:v>36910</c:v>
                </c:pt>
                <c:pt idx="80">
                  <c:v>36911</c:v>
                </c:pt>
                <c:pt idx="81">
                  <c:v>36912</c:v>
                </c:pt>
                <c:pt idx="82">
                  <c:v>36913</c:v>
                </c:pt>
                <c:pt idx="83">
                  <c:v>36914</c:v>
                </c:pt>
                <c:pt idx="84">
                  <c:v>36915</c:v>
                </c:pt>
                <c:pt idx="85">
                  <c:v>36916</c:v>
                </c:pt>
                <c:pt idx="86">
                  <c:v>36917</c:v>
                </c:pt>
                <c:pt idx="87">
                  <c:v>36918</c:v>
                </c:pt>
                <c:pt idx="88">
                  <c:v>36919</c:v>
                </c:pt>
                <c:pt idx="89">
                  <c:v>36920</c:v>
                </c:pt>
                <c:pt idx="90">
                  <c:v>36921</c:v>
                </c:pt>
                <c:pt idx="91">
                  <c:v>36922</c:v>
                </c:pt>
                <c:pt idx="92">
                  <c:v>36923</c:v>
                </c:pt>
                <c:pt idx="93">
                  <c:v>36924</c:v>
                </c:pt>
                <c:pt idx="94">
                  <c:v>36925</c:v>
                </c:pt>
                <c:pt idx="95">
                  <c:v>36926</c:v>
                </c:pt>
                <c:pt idx="96">
                  <c:v>36927</c:v>
                </c:pt>
                <c:pt idx="97">
                  <c:v>36928</c:v>
                </c:pt>
                <c:pt idx="98">
                  <c:v>36929</c:v>
                </c:pt>
                <c:pt idx="99">
                  <c:v>36930</c:v>
                </c:pt>
                <c:pt idx="100">
                  <c:v>36931</c:v>
                </c:pt>
                <c:pt idx="101">
                  <c:v>36932</c:v>
                </c:pt>
                <c:pt idx="102">
                  <c:v>36933</c:v>
                </c:pt>
                <c:pt idx="103">
                  <c:v>36934</c:v>
                </c:pt>
                <c:pt idx="104">
                  <c:v>36935</c:v>
                </c:pt>
                <c:pt idx="105">
                  <c:v>36936</c:v>
                </c:pt>
                <c:pt idx="106">
                  <c:v>36937</c:v>
                </c:pt>
                <c:pt idx="107">
                  <c:v>36938</c:v>
                </c:pt>
                <c:pt idx="108">
                  <c:v>36939</c:v>
                </c:pt>
                <c:pt idx="109">
                  <c:v>36940</c:v>
                </c:pt>
                <c:pt idx="110">
                  <c:v>36941</c:v>
                </c:pt>
                <c:pt idx="111">
                  <c:v>36942</c:v>
                </c:pt>
                <c:pt idx="112">
                  <c:v>36943</c:v>
                </c:pt>
                <c:pt idx="113">
                  <c:v>36944</c:v>
                </c:pt>
                <c:pt idx="114">
                  <c:v>36945</c:v>
                </c:pt>
                <c:pt idx="115">
                  <c:v>36946</c:v>
                </c:pt>
                <c:pt idx="116">
                  <c:v>36947</c:v>
                </c:pt>
                <c:pt idx="117">
                  <c:v>36948</c:v>
                </c:pt>
                <c:pt idx="118">
                  <c:v>36949</c:v>
                </c:pt>
                <c:pt idx="119">
                  <c:v>36950</c:v>
                </c:pt>
                <c:pt idx="120">
                  <c:v>36951</c:v>
                </c:pt>
                <c:pt idx="121">
                  <c:v>36952</c:v>
                </c:pt>
                <c:pt idx="122">
                  <c:v>36953</c:v>
                </c:pt>
                <c:pt idx="123">
                  <c:v>36954</c:v>
                </c:pt>
                <c:pt idx="124">
                  <c:v>36955</c:v>
                </c:pt>
                <c:pt idx="125">
                  <c:v>36956</c:v>
                </c:pt>
                <c:pt idx="126">
                  <c:v>36957</c:v>
                </c:pt>
                <c:pt idx="127">
                  <c:v>36958</c:v>
                </c:pt>
                <c:pt idx="128">
                  <c:v>36959</c:v>
                </c:pt>
                <c:pt idx="129">
                  <c:v>36960</c:v>
                </c:pt>
                <c:pt idx="130">
                  <c:v>36961</c:v>
                </c:pt>
                <c:pt idx="131">
                  <c:v>36962</c:v>
                </c:pt>
                <c:pt idx="132">
                  <c:v>36963</c:v>
                </c:pt>
                <c:pt idx="133">
                  <c:v>36964</c:v>
                </c:pt>
                <c:pt idx="134">
                  <c:v>36965</c:v>
                </c:pt>
                <c:pt idx="135">
                  <c:v>36966</c:v>
                </c:pt>
                <c:pt idx="136">
                  <c:v>36967</c:v>
                </c:pt>
                <c:pt idx="137">
                  <c:v>36968</c:v>
                </c:pt>
                <c:pt idx="138">
                  <c:v>36969</c:v>
                </c:pt>
                <c:pt idx="139">
                  <c:v>36970</c:v>
                </c:pt>
                <c:pt idx="140">
                  <c:v>36971</c:v>
                </c:pt>
                <c:pt idx="141">
                  <c:v>36972</c:v>
                </c:pt>
                <c:pt idx="142">
                  <c:v>36973</c:v>
                </c:pt>
                <c:pt idx="143">
                  <c:v>36974</c:v>
                </c:pt>
                <c:pt idx="144">
                  <c:v>36975</c:v>
                </c:pt>
                <c:pt idx="145">
                  <c:v>36976</c:v>
                </c:pt>
                <c:pt idx="146">
                  <c:v>36977</c:v>
                </c:pt>
                <c:pt idx="147">
                  <c:v>36978</c:v>
                </c:pt>
                <c:pt idx="148">
                  <c:v>36979</c:v>
                </c:pt>
                <c:pt idx="149">
                  <c:v>36980</c:v>
                </c:pt>
                <c:pt idx="150">
                  <c:v>36981</c:v>
                </c:pt>
                <c:pt idx="151">
                  <c:v>36982</c:v>
                </c:pt>
                <c:pt idx="152">
                  <c:v>36983</c:v>
                </c:pt>
                <c:pt idx="153">
                  <c:v>36984</c:v>
                </c:pt>
                <c:pt idx="154">
                  <c:v>36985</c:v>
                </c:pt>
                <c:pt idx="155">
                  <c:v>36986</c:v>
                </c:pt>
                <c:pt idx="156">
                  <c:v>36987</c:v>
                </c:pt>
                <c:pt idx="157">
                  <c:v>36988</c:v>
                </c:pt>
                <c:pt idx="158">
                  <c:v>36989</c:v>
                </c:pt>
                <c:pt idx="159">
                  <c:v>36990</c:v>
                </c:pt>
                <c:pt idx="160">
                  <c:v>36991</c:v>
                </c:pt>
                <c:pt idx="161">
                  <c:v>36992</c:v>
                </c:pt>
                <c:pt idx="162">
                  <c:v>36993</c:v>
                </c:pt>
                <c:pt idx="163">
                  <c:v>36994</c:v>
                </c:pt>
                <c:pt idx="164">
                  <c:v>36995</c:v>
                </c:pt>
                <c:pt idx="165">
                  <c:v>36996</c:v>
                </c:pt>
                <c:pt idx="166">
                  <c:v>36997</c:v>
                </c:pt>
                <c:pt idx="167">
                  <c:v>36998</c:v>
                </c:pt>
                <c:pt idx="168">
                  <c:v>36999</c:v>
                </c:pt>
                <c:pt idx="169">
                  <c:v>37000</c:v>
                </c:pt>
                <c:pt idx="170">
                  <c:v>37001</c:v>
                </c:pt>
                <c:pt idx="171">
                  <c:v>37002</c:v>
                </c:pt>
                <c:pt idx="172">
                  <c:v>37003</c:v>
                </c:pt>
                <c:pt idx="173">
                  <c:v>37004</c:v>
                </c:pt>
                <c:pt idx="174">
                  <c:v>37005</c:v>
                </c:pt>
                <c:pt idx="175">
                  <c:v>37006</c:v>
                </c:pt>
                <c:pt idx="176">
                  <c:v>37007</c:v>
                </c:pt>
                <c:pt idx="177">
                  <c:v>37008</c:v>
                </c:pt>
                <c:pt idx="178">
                  <c:v>37009</c:v>
                </c:pt>
                <c:pt idx="179">
                  <c:v>37010</c:v>
                </c:pt>
                <c:pt idx="180">
                  <c:v>37011</c:v>
                </c:pt>
                <c:pt idx="181">
                  <c:v>37012</c:v>
                </c:pt>
                <c:pt idx="182">
                  <c:v>37013</c:v>
                </c:pt>
                <c:pt idx="183">
                  <c:v>37014</c:v>
                </c:pt>
                <c:pt idx="184">
                  <c:v>37015</c:v>
                </c:pt>
                <c:pt idx="185">
                  <c:v>37016</c:v>
                </c:pt>
                <c:pt idx="186">
                  <c:v>37017</c:v>
                </c:pt>
                <c:pt idx="187">
                  <c:v>37018</c:v>
                </c:pt>
                <c:pt idx="188">
                  <c:v>37019</c:v>
                </c:pt>
                <c:pt idx="189">
                  <c:v>37020</c:v>
                </c:pt>
                <c:pt idx="190">
                  <c:v>37021</c:v>
                </c:pt>
                <c:pt idx="191">
                  <c:v>37022</c:v>
                </c:pt>
                <c:pt idx="192">
                  <c:v>37023</c:v>
                </c:pt>
                <c:pt idx="193">
                  <c:v>37024</c:v>
                </c:pt>
                <c:pt idx="194">
                  <c:v>37025</c:v>
                </c:pt>
                <c:pt idx="195">
                  <c:v>37026</c:v>
                </c:pt>
                <c:pt idx="196">
                  <c:v>37027</c:v>
                </c:pt>
                <c:pt idx="197">
                  <c:v>37028</c:v>
                </c:pt>
                <c:pt idx="198">
                  <c:v>37029</c:v>
                </c:pt>
                <c:pt idx="199">
                  <c:v>37030</c:v>
                </c:pt>
                <c:pt idx="200">
                  <c:v>37031</c:v>
                </c:pt>
                <c:pt idx="201">
                  <c:v>37032</c:v>
                </c:pt>
                <c:pt idx="202">
                  <c:v>37033</c:v>
                </c:pt>
                <c:pt idx="203">
                  <c:v>37034</c:v>
                </c:pt>
                <c:pt idx="204">
                  <c:v>37035</c:v>
                </c:pt>
                <c:pt idx="205">
                  <c:v>37036</c:v>
                </c:pt>
                <c:pt idx="206">
                  <c:v>37037</c:v>
                </c:pt>
                <c:pt idx="207">
                  <c:v>37038</c:v>
                </c:pt>
                <c:pt idx="208">
                  <c:v>37039</c:v>
                </c:pt>
                <c:pt idx="209">
                  <c:v>37040</c:v>
                </c:pt>
                <c:pt idx="210">
                  <c:v>37041</c:v>
                </c:pt>
                <c:pt idx="211">
                  <c:v>37042</c:v>
                </c:pt>
                <c:pt idx="212">
                  <c:v>37043</c:v>
                </c:pt>
                <c:pt idx="213">
                  <c:v>37044</c:v>
                </c:pt>
                <c:pt idx="214">
                  <c:v>37045</c:v>
                </c:pt>
                <c:pt idx="215">
                  <c:v>37046</c:v>
                </c:pt>
                <c:pt idx="216">
                  <c:v>37047</c:v>
                </c:pt>
                <c:pt idx="217">
                  <c:v>37048</c:v>
                </c:pt>
                <c:pt idx="218">
                  <c:v>37049</c:v>
                </c:pt>
                <c:pt idx="219">
                  <c:v>37050</c:v>
                </c:pt>
                <c:pt idx="220">
                  <c:v>37051</c:v>
                </c:pt>
                <c:pt idx="221">
                  <c:v>37052</c:v>
                </c:pt>
                <c:pt idx="222">
                  <c:v>37053</c:v>
                </c:pt>
                <c:pt idx="223">
                  <c:v>37054</c:v>
                </c:pt>
                <c:pt idx="224">
                  <c:v>37055</c:v>
                </c:pt>
                <c:pt idx="225">
                  <c:v>37056</c:v>
                </c:pt>
                <c:pt idx="226">
                  <c:v>37057</c:v>
                </c:pt>
                <c:pt idx="227">
                  <c:v>37058</c:v>
                </c:pt>
                <c:pt idx="228">
                  <c:v>37059</c:v>
                </c:pt>
                <c:pt idx="229">
                  <c:v>37060</c:v>
                </c:pt>
                <c:pt idx="230">
                  <c:v>37061</c:v>
                </c:pt>
                <c:pt idx="231">
                  <c:v>37062</c:v>
                </c:pt>
                <c:pt idx="232">
                  <c:v>37063</c:v>
                </c:pt>
                <c:pt idx="233">
                  <c:v>37064</c:v>
                </c:pt>
                <c:pt idx="234">
                  <c:v>37065</c:v>
                </c:pt>
                <c:pt idx="235">
                  <c:v>37066</c:v>
                </c:pt>
                <c:pt idx="236">
                  <c:v>37067</c:v>
                </c:pt>
                <c:pt idx="237">
                  <c:v>37068</c:v>
                </c:pt>
                <c:pt idx="238">
                  <c:v>37069</c:v>
                </c:pt>
                <c:pt idx="239">
                  <c:v>37070</c:v>
                </c:pt>
                <c:pt idx="240">
                  <c:v>37071</c:v>
                </c:pt>
                <c:pt idx="241">
                  <c:v>37072</c:v>
                </c:pt>
                <c:pt idx="242">
                  <c:v>37073</c:v>
                </c:pt>
                <c:pt idx="243">
                  <c:v>37074</c:v>
                </c:pt>
                <c:pt idx="244">
                  <c:v>37075</c:v>
                </c:pt>
                <c:pt idx="245">
                  <c:v>37076</c:v>
                </c:pt>
                <c:pt idx="246">
                  <c:v>37077</c:v>
                </c:pt>
                <c:pt idx="247">
                  <c:v>37078</c:v>
                </c:pt>
                <c:pt idx="248">
                  <c:v>37079</c:v>
                </c:pt>
                <c:pt idx="249">
                  <c:v>37080</c:v>
                </c:pt>
                <c:pt idx="250">
                  <c:v>37081</c:v>
                </c:pt>
                <c:pt idx="251">
                  <c:v>37082</c:v>
                </c:pt>
                <c:pt idx="252">
                  <c:v>37083</c:v>
                </c:pt>
                <c:pt idx="253">
                  <c:v>37084</c:v>
                </c:pt>
                <c:pt idx="254">
                  <c:v>37085</c:v>
                </c:pt>
                <c:pt idx="255">
                  <c:v>37086</c:v>
                </c:pt>
                <c:pt idx="256">
                  <c:v>37087</c:v>
                </c:pt>
                <c:pt idx="257">
                  <c:v>37088</c:v>
                </c:pt>
                <c:pt idx="258">
                  <c:v>37089</c:v>
                </c:pt>
                <c:pt idx="259">
                  <c:v>37090</c:v>
                </c:pt>
                <c:pt idx="260">
                  <c:v>37091</c:v>
                </c:pt>
                <c:pt idx="261">
                  <c:v>37092</c:v>
                </c:pt>
                <c:pt idx="262">
                  <c:v>37093</c:v>
                </c:pt>
                <c:pt idx="263">
                  <c:v>37094</c:v>
                </c:pt>
                <c:pt idx="264">
                  <c:v>37095</c:v>
                </c:pt>
                <c:pt idx="265">
                  <c:v>37096</c:v>
                </c:pt>
                <c:pt idx="266">
                  <c:v>37097</c:v>
                </c:pt>
                <c:pt idx="267">
                  <c:v>37098</c:v>
                </c:pt>
                <c:pt idx="268">
                  <c:v>37099</c:v>
                </c:pt>
                <c:pt idx="269">
                  <c:v>37100</c:v>
                </c:pt>
                <c:pt idx="270">
                  <c:v>37101</c:v>
                </c:pt>
                <c:pt idx="271">
                  <c:v>37102</c:v>
                </c:pt>
                <c:pt idx="272">
                  <c:v>37103</c:v>
                </c:pt>
                <c:pt idx="273">
                  <c:v>37104</c:v>
                </c:pt>
                <c:pt idx="274">
                  <c:v>37105</c:v>
                </c:pt>
                <c:pt idx="275">
                  <c:v>37106</c:v>
                </c:pt>
                <c:pt idx="276">
                  <c:v>37107</c:v>
                </c:pt>
                <c:pt idx="277">
                  <c:v>37108</c:v>
                </c:pt>
                <c:pt idx="278">
                  <c:v>37109</c:v>
                </c:pt>
                <c:pt idx="279">
                  <c:v>37110</c:v>
                </c:pt>
                <c:pt idx="280">
                  <c:v>37111</c:v>
                </c:pt>
                <c:pt idx="281">
                  <c:v>37112</c:v>
                </c:pt>
                <c:pt idx="282">
                  <c:v>37113</c:v>
                </c:pt>
                <c:pt idx="283">
                  <c:v>37114</c:v>
                </c:pt>
                <c:pt idx="284">
                  <c:v>37115</c:v>
                </c:pt>
                <c:pt idx="285">
                  <c:v>37116</c:v>
                </c:pt>
                <c:pt idx="286">
                  <c:v>37117</c:v>
                </c:pt>
                <c:pt idx="287">
                  <c:v>37118</c:v>
                </c:pt>
                <c:pt idx="288">
                  <c:v>37119</c:v>
                </c:pt>
                <c:pt idx="289">
                  <c:v>37120</c:v>
                </c:pt>
                <c:pt idx="290">
                  <c:v>37121</c:v>
                </c:pt>
                <c:pt idx="291">
                  <c:v>37122</c:v>
                </c:pt>
                <c:pt idx="292">
                  <c:v>37123</c:v>
                </c:pt>
                <c:pt idx="293">
                  <c:v>37124</c:v>
                </c:pt>
                <c:pt idx="294">
                  <c:v>37125</c:v>
                </c:pt>
                <c:pt idx="295">
                  <c:v>37126</c:v>
                </c:pt>
                <c:pt idx="296">
                  <c:v>37127</c:v>
                </c:pt>
                <c:pt idx="297">
                  <c:v>37128</c:v>
                </c:pt>
                <c:pt idx="298">
                  <c:v>37129</c:v>
                </c:pt>
                <c:pt idx="299">
                  <c:v>37130</c:v>
                </c:pt>
                <c:pt idx="300">
                  <c:v>37131</c:v>
                </c:pt>
                <c:pt idx="301">
                  <c:v>37132</c:v>
                </c:pt>
                <c:pt idx="302">
                  <c:v>37133</c:v>
                </c:pt>
                <c:pt idx="303">
                  <c:v>37134</c:v>
                </c:pt>
                <c:pt idx="304">
                  <c:v>37135</c:v>
                </c:pt>
                <c:pt idx="305">
                  <c:v>37136</c:v>
                </c:pt>
                <c:pt idx="306">
                  <c:v>37137</c:v>
                </c:pt>
                <c:pt idx="307">
                  <c:v>37138</c:v>
                </c:pt>
                <c:pt idx="308">
                  <c:v>37139</c:v>
                </c:pt>
                <c:pt idx="309">
                  <c:v>37140</c:v>
                </c:pt>
                <c:pt idx="310">
                  <c:v>37141</c:v>
                </c:pt>
                <c:pt idx="311">
                  <c:v>37142</c:v>
                </c:pt>
                <c:pt idx="312">
                  <c:v>37143</c:v>
                </c:pt>
                <c:pt idx="313">
                  <c:v>37144</c:v>
                </c:pt>
                <c:pt idx="314">
                  <c:v>37145</c:v>
                </c:pt>
                <c:pt idx="315">
                  <c:v>37146</c:v>
                </c:pt>
                <c:pt idx="316">
                  <c:v>37147</c:v>
                </c:pt>
                <c:pt idx="317">
                  <c:v>37148</c:v>
                </c:pt>
                <c:pt idx="318">
                  <c:v>37149</c:v>
                </c:pt>
                <c:pt idx="319">
                  <c:v>37150</c:v>
                </c:pt>
                <c:pt idx="320">
                  <c:v>37151</c:v>
                </c:pt>
                <c:pt idx="321">
                  <c:v>37152</c:v>
                </c:pt>
                <c:pt idx="322">
                  <c:v>37153</c:v>
                </c:pt>
                <c:pt idx="323">
                  <c:v>37154</c:v>
                </c:pt>
                <c:pt idx="324">
                  <c:v>37155</c:v>
                </c:pt>
                <c:pt idx="325">
                  <c:v>37156</c:v>
                </c:pt>
                <c:pt idx="326">
                  <c:v>37157</c:v>
                </c:pt>
                <c:pt idx="327">
                  <c:v>37158</c:v>
                </c:pt>
                <c:pt idx="328">
                  <c:v>37159</c:v>
                </c:pt>
                <c:pt idx="329">
                  <c:v>37160</c:v>
                </c:pt>
                <c:pt idx="330">
                  <c:v>37161</c:v>
                </c:pt>
                <c:pt idx="331">
                  <c:v>37162</c:v>
                </c:pt>
                <c:pt idx="332">
                  <c:v>37163</c:v>
                </c:pt>
                <c:pt idx="333">
                  <c:v>37164</c:v>
                </c:pt>
                <c:pt idx="334">
                  <c:v>37165</c:v>
                </c:pt>
                <c:pt idx="335">
                  <c:v>37166</c:v>
                </c:pt>
                <c:pt idx="336">
                  <c:v>37167</c:v>
                </c:pt>
                <c:pt idx="337">
                  <c:v>37168</c:v>
                </c:pt>
                <c:pt idx="338">
                  <c:v>37169</c:v>
                </c:pt>
                <c:pt idx="339">
                  <c:v>37170</c:v>
                </c:pt>
                <c:pt idx="340">
                  <c:v>37171</c:v>
                </c:pt>
                <c:pt idx="341">
                  <c:v>37172</c:v>
                </c:pt>
                <c:pt idx="342">
                  <c:v>37173</c:v>
                </c:pt>
                <c:pt idx="343">
                  <c:v>37174</c:v>
                </c:pt>
                <c:pt idx="344">
                  <c:v>37175</c:v>
                </c:pt>
                <c:pt idx="345">
                  <c:v>37176</c:v>
                </c:pt>
                <c:pt idx="346">
                  <c:v>37177</c:v>
                </c:pt>
                <c:pt idx="347">
                  <c:v>37178</c:v>
                </c:pt>
                <c:pt idx="348">
                  <c:v>37179</c:v>
                </c:pt>
                <c:pt idx="349">
                  <c:v>37180</c:v>
                </c:pt>
                <c:pt idx="350">
                  <c:v>37181</c:v>
                </c:pt>
                <c:pt idx="351">
                  <c:v>37182</c:v>
                </c:pt>
                <c:pt idx="352">
                  <c:v>37183</c:v>
                </c:pt>
                <c:pt idx="353">
                  <c:v>37184</c:v>
                </c:pt>
                <c:pt idx="354">
                  <c:v>37185</c:v>
                </c:pt>
                <c:pt idx="355">
                  <c:v>37186</c:v>
                </c:pt>
                <c:pt idx="356">
                  <c:v>37187</c:v>
                </c:pt>
                <c:pt idx="357">
                  <c:v>37188</c:v>
                </c:pt>
                <c:pt idx="358">
                  <c:v>37189</c:v>
                </c:pt>
                <c:pt idx="359">
                  <c:v>37190</c:v>
                </c:pt>
                <c:pt idx="360">
                  <c:v>37191</c:v>
                </c:pt>
                <c:pt idx="361">
                  <c:v>37192</c:v>
                </c:pt>
                <c:pt idx="362">
                  <c:v>37193</c:v>
                </c:pt>
                <c:pt idx="363">
                  <c:v>37194</c:v>
                </c:pt>
                <c:pt idx="364">
                  <c:v>37195</c:v>
                </c:pt>
              </c:strCache>
            </c:strRef>
          </c:cat>
          <c:val>
            <c:numRef>
              <c:f>'00-01'!$O$4:$O$388</c:f>
              <c:numCache>
                <c:ptCount val="38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100</c:v>
                </c:pt>
                <c:pt idx="5">
                  <c:v>78</c:v>
                </c:pt>
                <c:pt idx="6">
                  <c:v>89</c:v>
                </c:pt>
                <c:pt idx="7">
                  <c:v>85</c:v>
                </c:pt>
                <c:pt idx="8">
                  <c:v>95</c:v>
                </c:pt>
                <c:pt idx="9">
                  <c:v>82</c:v>
                </c:pt>
                <c:pt idx="10">
                  <c:v>78</c:v>
                </c:pt>
                <c:pt idx="11">
                  <c:v>88</c:v>
                </c:pt>
                <c:pt idx="12">
                  <c:v>99</c:v>
                </c:pt>
                <c:pt idx="13">
                  <c:v>95</c:v>
                </c:pt>
                <c:pt idx="14">
                  <c:v>105</c:v>
                </c:pt>
                <c:pt idx="15">
                  <c:v>84</c:v>
                </c:pt>
                <c:pt idx="16">
                  <c:v>83</c:v>
                </c:pt>
                <c:pt idx="17">
                  <c:v>88</c:v>
                </c:pt>
                <c:pt idx="18">
                  <c:v>90</c:v>
                </c:pt>
                <c:pt idx="19">
                  <c:v>86</c:v>
                </c:pt>
                <c:pt idx="20">
                  <c:v>102</c:v>
                </c:pt>
                <c:pt idx="21">
                  <c:v>94</c:v>
                </c:pt>
                <c:pt idx="22">
                  <c:v>94</c:v>
                </c:pt>
                <c:pt idx="23">
                  <c:v>85</c:v>
                </c:pt>
                <c:pt idx="24">
                  <c:v>65</c:v>
                </c:pt>
                <c:pt idx="25">
                  <c:v>41</c:v>
                </c:pt>
                <c:pt idx="26">
                  <c:v>45</c:v>
                </c:pt>
                <c:pt idx="27">
                  <c:v>33</c:v>
                </c:pt>
                <c:pt idx="28">
                  <c:v>36</c:v>
                </c:pt>
                <c:pt idx="29">
                  <c:v>36</c:v>
                </c:pt>
                <c:pt idx="30">
                  <c:v>47</c:v>
                </c:pt>
                <c:pt idx="31">
                  <c:v>62</c:v>
                </c:pt>
                <c:pt idx="32">
                  <c:v>83</c:v>
                </c:pt>
                <c:pt idx="33">
                  <c:v>88</c:v>
                </c:pt>
                <c:pt idx="34">
                  <c:v>88</c:v>
                </c:pt>
                <c:pt idx="35">
                  <c:v>98</c:v>
                </c:pt>
                <c:pt idx="36">
                  <c:v>106</c:v>
                </c:pt>
                <c:pt idx="37">
                  <c:v>106</c:v>
                </c:pt>
                <c:pt idx="38">
                  <c:v>109</c:v>
                </c:pt>
                <c:pt idx="39">
                  <c:v>110</c:v>
                </c:pt>
                <c:pt idx="40">
                  <c:v>100</c:v>
                </c:pt>
                <c:pt idx="41">
                  <c:v>115</c:v>
                </c:pt>
                <c:pt idx="42">
                  <c:v>94</c:v>
                </c:pt>
                <c:pt idx="43">
                  <c:v>102</c:v>
                </c:pt>
                <c:pt idx="44">
                  <c:v>104</c:v>
                </c:pt>
                <c:pt idx="45">
                  <c:v>106</c:v>
                </c:pt>
                <c:pt idx="46">
                  <c:v>98</c:v>
                </c:pt>
                <c:pt idx="47">
                  <c:v>100</c:v>
                </c:pt>
                <c:pt idx="48">
                  <c:v>93</c:v>
                </c:pt>
                <c:pt idx="49">
                  <c:v>101</c:v>
                </c:pt>
                <c:pt idx="50">
                  <c:v>102</c:v>
                </c:pt>
                <c:pt idx="51">
                  <c:v>100</c:v>
                </c:pt>
                <c:pt idx="52">
                  <c:v>98</c:v>
                </c:pt>
                <c:pt idx="53">
                  <c:v>106</c:v>
                </c:pt>
                <c:pt idx="54">
                  <c:v>98</c:v>
                </c:pt>
                <c:pt idx="55">
                  <c:v>90</c:v>
                </c:pt>
                <c:pt idx="56">
                  <c:v>94</c:v>
                </c:pt>
                <c:pt idx="57">
                  <c:v>85</c:v>
                </c:pt>
                <c:pt idx="58">
                  <c:v>74</c:v>
                </c:pt>
                <c:pt idx="59">
                  <c:v>61</c:v>
                </c:pt>
                <c:pt idx="60">
                  <c:v>59</c:v>
                </c:pt>
                <c:pt idx="61">
                  <c:v>80</c:v>
                </c:pt>
                <c:pt idx="62">
                  <c:v>80</c:v>
                </c:pt>
                <c:pt idx="63">
                  <c:v>84.8</c:v>
                </c:pt>
                <c:pt idx="64">
                  <c:v>88.8</c:v>
                </c:pt>
                <c:pt idx="65">
                  <c:v>97.8</c:v>
                </c:pt>
                <c:pt idx="66">
                  <c:v>114.8</c:v>
                </c:pt>
                <c:pt idx="67">
                  <c:v>116.8</c:v>
                </c:pt>
                <c:pt idx="68">
                  <c:v>106.8</c:v>
                </c:pt>
                <c:pt idx="69">
                  <c:v>114.8</c:v>
                </c:pt>
                <c:pt idx="70">
                  <c:v>111</c:v>
                </c:pt>
                <c:pt idx="71">
                  <c:v>107</c:v>
                </c:pt>
                <c:pt idx="72">
                  <c:v>118</c:v>
                </c:pt>
                <c:pt idx="73">
                  <c:v>104</c:v>
                </c:pt>
                <c:pt idx="74">
                  <c:v>103</c:v>
                </c:pt>
                <c:pt idx="75">
                  <c:v>100</c:v>
                </c:pt>
                <c:pt idx="76">
                  <c:v>92.6</c:v>
                </c:pt>
                <c:pt idx="77">
                  <c:v>91</c:v>
                </c:pt>
                <c:pt idx="78">
                  <c:v>89</c:v>
                </c:pt>
                <c:pt idx="79">
                  <c:v>69</c:v>
                </c:pt>
                <c:pt idx="80">
                  <c:v>67.7</c:v>
                </c:pt>
                <c:pt idx="81">
                  <c:v>64.2</c:v>
                </c:pt>
                <c:pt idx="82">
                  <c:v>76.2</c:v>
                </c:pt>
                <c:pt idx="83">
                  <c:v>72.6</c:v>
                </c:pt>
                <c:pt idx="84">
                  <c:v>78.2</c:v>
                </c:pt>
                <c:pt idx="85">
                  <c:v>90.2</c:v>
                </c:pt>
                <c:pt idx="86">
                  <c:v>98.2</c:v>
                </c:pt>
                <c:pt idx="87">
                  <c:v>113.5</c:v>
                </c:pt>
                <c:pt idx="88">
                  <c:v>115</c:v>
                </c:pt>
                <c:pt idx="89">
                  <c:v>103</c:v>
                </c:pt>
                <c:pt idx="90">
                  <c:v>95</c:v>
                </c:pt>
                <c:pt idx="91">
                  <c:v>100</c:v>
                </c:pt>
                <c:pt idx="92">
                  <c:v>98</c:v>
                </c:pt>
                <c:pt idx="93">
                  <c:v>95</c:v>
                </c:pt>
                <c:pt idx="94">
                  <c:v>88</c:v>
                </c:pt>
                <c:pt idx="95">
                  <c:v>88</c:v>
                </c:pt>
                <c:pt idx="96">
                  <c:v>102</c:v>
                </c:pt>
                <c:pt idx="97">
                  <c:v>126</c:v>
                </c:pt>
                <c:pt idx="98">
                  <c:v>117</c:v>
                </c:pt>
                <c:pt idx="99">
                  <c:v>120</c:v>
                </c:pt>
                <c:pt idx="100">
                  <c:v>128</c:v>
                </c:pt>
                <c:pt idx="101">
                  <c:v>133</c:v>
                </c:pt>
                <c:pt idx="102">
                  <c:v>144</c:v>
                </c:pt>
                <c:pt idx="103">
                  <c:v>137</c:v>
                </c:pt>
                <c:pt idx="104">
                  <c:v>131</c:v>
                </c:pt>
                <c:pt idx="105">
                  <c:v>129</c:v>
                </c:pt>
                <c:pt idx="106">
                  <c:v>130</c:v>
                </c:pt>
                <c:pt idx="107">
                  <c:v>127</c:v>
                </c:pt>
                <c:pt idx="108">
                  <c:v>124</c:v>
                </c:pt>
                <c:pt idx="109">
                  <c:v>114</c:v>
                </c:pt>
                <c:pt idx="110">
                  <c:v>99</c:v>
                </c:pt>
                <c:pt idx="111">
                  <c:v>102</c:v>
                </c:pt>
                <c:pt idx="112">
                  <c:v>105</c:v>
                </c:pt>
                <c:pt idx="113">
                  <c:v>97</c:v>
                </c:pt>
                <c:pt idx="114">
                  <c:v>100</c:v>
                </c:pt>
                <c:pt idx="115">
                  <c:v>106</c:v>
                </c:pt>
                <c:pt idx="116">
                  <c:v>114</c:v>
                </c:pt>
                <c:pt idx="117">
                  <c:v>122</c:v>
                </c:pt>
                <c:pt idx="118">
                  <c:v>101</c:v>
                </c:pt>
                <c:pt idx="119">
                  <c:v>109</c:v>
                </c:pt>
                <c:pt idx="120">
                  <c:v>113</c:v>
                </c:pt>
                <c:pt idx="121">
                  <c:v>105</c:v>
                </c:pt>
                <c:pt idx="122">
                  <c:v>98</c:v>
                </c:pt>
                <c:pt idx="123">
                  <c:v>89</c:v>
                </c:pt>
                <c:pt idx="124">
                  <c:v>98</c:v>
                </c:pt>
                <c:pt idx="125">
                  <c:v>108</c:v>
                </c:pt>
                <c:pt idx="126">
                  <c:v>109</c:v>
                </c:pt>
                <c:pt idx="127">
                  <c:v>105</c:v>
                </c:pt>
                <c:pt idx="128">
                  <c:v>121.8</c:v>
                </c:pt>
                <c:pt idx="129">
                  <c:v>128.8</c:v>
                </c:pt>
                <c:pt idx="130">
                  <c:v>132.8</c:v>
                </c:pt>
                <c:pt idx="131">
                  <c:v>115.8</c:v>
                </c:pt>
                <c:pt idx="132">
                  <c:v>123.8</c:v>
                </c:pt>
                <c:pt idx="133">
                  <c:v>113.8</c:v>
                </c:pt>
                <c:pt idx="134">
                  <c:v>128.8</c:v>
                </c:pt>
                <c:pt idx="135">
                  <c:v>116</c:v>
                </c:pt>
                <c:pt idx="136">
                  <c:v>93</c:v>
                </c:pt>
                <c:pt idx="137">
                  <c:v>81</c:v>
                </c:pt>
                <c:pt idx="138">
                  <c:v>91</c:v>
                </c:pt>
                <c:pt idx="139">
                  <c:v>85</c:v>
                </c:pt>
                <c:pt idx="140">
                  <c:v>79.1</c:v>
                </c:pt>
                <c:pt idx="141">
                  <c:v>52.1</c:v>
                </c:pt>
                <c:pt idx="142">
                  <c:v>52.1</c:v>
                </c:pt>
                <c:pt idx="143">
                  <c:v>74.1</c:v>
                </c:pt>
                <c:pt idx="144">
                  <c:v>63.1</c:v>
                </c:pt>
                <c:pt idx="145">
                  <c:v>53.1</c:v>
                </c:pt>
                <c:pt idx="146">
                  <c:v>43.1</c:v>
                </c:pt>
                <c:pt idx="147">
                  <c:v>42</c:v>
                </c:pt>
                <c:pt idx="148">
                  <c:v>55</c:v>
                </c:pt>
                <c:pt idx="149">
                  <c:v>66</c:v>
                </c:pt>
                <c:pt idx="150">
                  <c:v>62</c:v>
                </c:pt>
                <c:pt idx="151">
                  <c:v>75</c:v>
                </c:pt>
                <c:pt idx="152">
                  <c:v>88</c:v>
                </c:pt>
                <c:pt idx="153">
                  <c:v>91</c:v>
                </c:pt>
                <c:pt idx="154">
                  <c:v>94</c:v>
                </c:pt>
                <c:pt idx="155">
                  <c:v>86</c:v>
                </c:pt>
                <c:pt idx="156">
                  <c:v>75</c:v>
                </c:pt>
                <c:pt idx="157">
                  <c:v>76</c:v>
                </c:pt>
                <c:pt idx="158">
                  <c:v>63</c:v>
                </c:pt>
                <c:pt idx="159">
                  <c:v>68</c:v>
                </c:pt>
                <c:pt idx="160">
                  <c:v>85.6</c:v>
                </c:pt>
                <c:pt idx="161">
                  <c:v>78.6</c:v>
                </c:pt>
                <c:pt idx="162">
                  <c:v>84.6</c:v>
                </c:pt>
                <c:pt idx="163">
                  <c:v>95.6</c:v>
                </c:pt>
                <c:pt idx="164">
                  <c:v>89.6</c:v>
                </c:pt>
                <c:pt idx="165">
                  <c:v>98.6</c:v>
                </c:pt>
                <c:pt idx="166">
                  <c:v>90.8</c:v>
                </c:pt>
                <c:pt idx="167">
                  <c:v>79.2</c:v>
                </c:pt>
                <c:pt idx="168">
                  <c:v>89.2</c:v>
                </c:pt>
                <c:pt idx="169">
                  <c:v>78.2</c:v>
                </c:pt>
                <c:pt idx="170">
                  <c:v>70.2</c:v>
                </c:pt>
                <c:pt idx="171">
                  <c:v>66.2</c:v>
                </c:pt>
                <c:pt idx="172">
                  <c:v>79.7</c:v>
                </c:pt>
                <c:pt idx="173">
                  <c:v>75.5</c:v>
                </c:pt>
                <c:pt idx="174">
                  <c:v>77.5</c:v>
                </c:pt>
                <c:pt idx="175">
                  <c:v>72.5</c:v>
                </c:pt>
                <c:pt idx="176">
                  <c:v>84.5</c:v>
                </c:pt>
                <c:pt idx="177">
                  <c:v>84.5</c:v>
                </c:pt>
                <c:pt idx="178">
                  <c:v>90.5</c:v>
                </c:pt>
                <c:pt idx="179">
                  <c:v>85</c:v>
                </c:pt>
                <c:pt idx="180">
                  <c:v>88</c:v>
                </c:pt>
                <c:pt idx="181">
                  <c:v>89</c:v>
                </c:pt>
                <c:pt idx="182">
                  <c:v>79</c:v>
                </c:pt>
                <c:pt idx="183">
                  <c:v>86</c:v>
                </c:pt>
                <c:pt idx="184">
                  <c:v>92</c:v>
                </c:pt>
                <c:pt idx="185">
                  <c:v>84</c:v>
                </c:pt>
                <c:pt idx="186">
                  <c:v>82</c:v>
                </c:pt>
                <c:pt idx="187">
                  <c:v>79</c:v>
                </c:pt>
                <c:pt idx="188">
                  <c:v>83</c:v>
                </c:pt>
                <c:pt idx="189">
                  <c:v>83</c:v>
                </c:pt>
                <c:pt idx="190">
                  <c:v>73</c:v>
                </c:pt>
                <c:pt idx="191">
                  <c:v>66</c:v>
                </c:pt>
                <c:pt idx="192">
                  <c:v>74.4</c:v>
                </c:pt>
                <c:pt idx="193">
                  <c:v>73.4</c:v>
                </c:pt>
                <c:pt idx="194">
                  <c:v>73.4</c:v>
                </c:pt>
                <c:pt idx="195">
                  <c:v>62.6</c:v>
                </c:pt>
                <c:pt idx="196">
                  <c:v>68.6</c:v>
                </c:pt>
                <c:pt idx="197">
                  <c:v>59.6</c:v>
                </c:pt>
                <c:pt idx="198">
                  <c:v>53.6</c:v>
                </c:pt>
                <c:pt idx="199">
                  <c:v>55.2</c:v>
                </c:pt>
                <c:pt idx="200">
                  <c:v>49.2</c:v>
                </c:pt>
                <c:pt idx="201">
                  <c:v>53.2</c:v>
                </c:pt>
                <c:pt idx="202">
                  <c:v>64.2</c:v>
                </c:pt>
                <c:pt idx="203">
                  <c:v>80.2</c:v>
                </c:pt>
                <c:pt idx="204">
                  <c:v>90.2</c:v>
                </c:pt>
                <c:pt idx="205">
                  <c:v>85.2</c:v>
                </c:pt>
                <c:pt idx="206">
                  <c:v>68.2</c:v>
                </c:pt>
                <c:pt idx="207">
                  <c:v>60.2</c:v>
                </c:pt>
                <c:pt idx="208">
                  <c:v>50.2</c:v>
                </c:pt>
                <c:pt idx="209">
                  <c:v>32</c:v>
                </c:pt>
                <c:pt idx="210">
                  <c:v>10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val>
          <c:smooth val="0"/>
        </c:ser>
        <c:marker val="1"/>
        <c:axId val="45420032"/>
        <c:axId val="6127105"/>
      </c:lineChart>
      <c:catAx>
        <c:axId val="4542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7105"/>
        <c:crosses val="autoZero"/>
        <c:auto val="1"/>
        <c:lblOffset val="100"/>
        <c:noMultiLvlLbl val="0"/>
      </c:catAx>
      <c:valAx>
        <c:axId val="612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0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14</xdr:col>
      <xdr:colOff>504825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0" y="371475"/>
        <a:ext cx="9039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133350</xdr:rowOff>
    </xdr:from>
    <xdr:to>
      <xdr:col>14</xdr:col>
      <xdr:colOff>533400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9525" y="3048000"/>
        <a:ext cx="90582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workbookViewId="0" topLeftCell="A1">
      <pane ySplit="1020" topLeftCell="BM1" activePane="bottomLeft" state="split"/>
      <selection pane="topLeft" activeCell="K1" sqref="K1"/>
      <selection pane="bottomLeft" activeCell="Q43" sqref="Q43"/>
    </sheetView>
  </sheetViews>
  <sheetFormatPr defaultColWidth="9.140625" defaultRowHeight="12.75"/>
  <cols>
    <col min="1" max="1" width="14.00390625" style="46" bestFit="1" customWidth="1"/>
    <col min="2" max="2" width="6.57421875" style="2" bestFit="1" customWidth="1"/>
    <col min="3" max="3" width="6.7109375" style="2" customWidth="1"/>
    <col min="4" max="7" width="5.57421875" style="25" bestFit="1" customWidth="1"/>
    <col min="8" max="8" width="4.57421875" style="25" bestFit="1" customWidth="1"/>
    <col min="9" max="9" width="6.57421875" style="1" customWidth="1"/>
    <col min="10" max="10" width="8.421875" style="41" customWidth="1"/>
    <col min="11" max="11" width="6.57421875" style="0" bestFit="1" customWidth="1"/>
    <col min="12" max="12" width="5.8515625" style="0" customWidth="1"/>
    <col min="13" max="13" width="5.28125" style="0" bestFit="1" customWidth="1"/>
    <col min="14" max="14" width="5.28125" style="0" customWidth="1"/>
    <col min="15" max="15" width="6.421875" style="1" customWidth="1"/>
    <col min="16" max="16" width="6.7109375" style="0" customWidth="1"/>
    <col min="17" max="17" width="47.8515625" style="0" customWidth="1"/>
    <col min="18" max="18" width="10.7109375" style="0" customWidth="1"/>
  </cols>
  <sheetData>
    <row r="1" spans="1:19" ht="12.75">
      <c r="A1" s="45" t="s">
        <v>30</v>
      </c>
      <c r="B1" s="4">
        <f aca="true" t="shared" si="0" ref="B1:L1">SUM(B4:B1000)</f>
        <v>1454.5</v>
      </c>
      <c r="C1" s="4">
        <f t="shared" si="0"/>
        <v>1560</v>
      </c>
      <c r="D1" s="23">
        <f t="shared" si="0"/>
        <v>166.3</v>
      </c>
      <c r="E1" s="23">
        <f t="shared" si="0"/>
        <v>222.5</v>
      </c>
      <c r="F1" s="23">
        <f t="shared" si="0"/>
        <v>174.59999999999997</v>
      </c>
      <c r="G1" s="23">
        <f t="shared" si="0"/>
        <v>104.9</v>
      </c>
      <c r="H1" s="23">
        <f t="shared" si="0"/>
        <v>65.39</v>
      </c>
      <c r="I1" s="4">
        <f t="shared" si="0"/>
        <v>3748.189999999999</v>
      </c>
      <c r="J1" s="40">
        <f t="shared" si="0"/>
        <v>1301</v>
      </c>
      <c r="K1" s="4">
        <f t="shared" si="0"/>
        <v>1109.013888888889</v>
      </c>
      <c r="L1" s="4">
        <f t="shared" si="0"/>
        <v>96</v>
      </c>
      <c r="M1" s="4">
        <f>AVERAGE(M4:M1000)</f>
        <v>2.8920454545454546</v>
      </c>
      <c r="N1" s="4"/>
      <c r="O1" s="4"/>
      <c r="P1" s="6"/>
      <c r="Q1" s="12"/>
      <c r="R1" s="27" t="s">
        <v>91</v>
      </c>
      <c r="S1" s="2"/>
    </row>
    <row r="2" spans="1:18" ht="12.75">
      <c r="A2" s="45" t="s">
        <v>29</v>
      </c>
      <c r="B2" s="13">
        <f>B1/I1</f>
        <v>0.3880539673815896</v>
      </c>
      <c r="C2" s="13">
        <f>C1/I1</f>
        <v>0.41620088629445157</v>
      </c>
      <c r="D2" s="24">
        <f>D1/I1</f>
        <v>0.044368081660748265</v>
      </c>
      <c r="E2" s="24">
        <f>E1/I1</f>
        <v>0.05936198538494582</v>
      </c>
      <c r="F2" s="24">
        <f>F1/I1</f>
        <v>0.04658248381218669</v>
      </c>
      <c r="G2" s="24">
        <f>G1/I1</f>
        <v>0.027986841648902545</v>
      </c>
      <c r="H2" s="24">
        <f>H1/I1</f>
        <v>0.017445753817175762</v>
      </c>
      <c r="I2" s="4"/>
      <c r="J2" s="40"/>
      <c r="K2" s="3"/>
      <c r="L2" s="3"/>
      <c r="M2" s="3"/>
      <c r="N2" s="3"/>
      <c r="O2" s="4"/>
      <c r="P2" s="3"/>
      <c r="Q2" s="12"/>
      <c r="R2" s="1">
        <f>SUM(D1:H1)</f>
        <v>733.6899999999999</v>
      </c>
    </row>
    <row r="3" spans="1:18" ht="12.75">
      <c r="A3" s="45" t="s">
        <v>11</v>
      </c>
      <c r="B3" s="4" t="s">
        <v>0</v>
      </c>
      <c r="C3" s="4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4" t="s">
        <v>7</v>
      </c>
      <c r="J3" s="40" t="s">
        <v>8</v>
      </c>
      <c r="K3" s="3" t="s">
        <v>9</v>
      </c>
      <c r="L3" s="3" t="s">
        <v>10</v>
      </c>
      <c r="M3" s="3" t="s">
        <v>16</v>
      </c>
      <c r="N3" s="11" t="s">
        <v>104</v>
      </c>
      <c r="O3" s="4" t="s">
        <v>31</v>
      </c>
      <c r="P3" s="11" t="s">
        <v>31</v>
      </c>
      <c r="Q3" s="3" t="s">
        <v>12</v>
      </c>
      <c r="R3" s="7"/>
    </row>
    <row r="4" spans="1:17" ht="12.75">
      <c r="A4" s="46">
        <v>36465</v>
      </c>
      <c r="I4" s="1">
        <f>SUM(B4:H4)</f>
        <v>0</v>
      </c>
      <c r="M4">
        <v>3</v>
      </c>
      <c r="N4">
        <v>0</v>
      </c>
      <c r="O4" s="14">
        <v>85</v>
      </c>
      <c r="P4" s="30"/>
      <c r="Q4" t="s">
        <v>17</v>
      </c>
    </row>
    <row r="5" spans="1:18" ht="12.75">
      <c r="A5" s="46">
        <v>36466</v>
      </c>
      <c r="C5" s="2">
        <v>10</v>
      </c>
      <c r="I5" s="1">
        <f>SUM(B5:H5)</f>
        <v>10</v>
      </c>
      <c r="J5" s="41">
        <v>30</v>
      </c>
      <c r="M5" s="7">
        <v>4</v>
      </c>
      <c r="N5" s="7">
        <v>75</v>
      </c>
      <c r="O5" s="14">
        <v>85</v>
      </c>
      <c r="P5" s="30"/>
      <c r="Q5" t="s">
        <v>13</v>
      </c>
      <c r="R5" s="7"/>
    </row>
    <row r="6" spans="1:17" ht="12.75">
      <c r="A6" s="46">
        <v>36467</v>
      </c>
      <c r="B6" s="2">
        <v>5</v>
      </c>
      <c r="C6" s="2">
        <v>6</v>
      </c>
      <c r="G6" s="25">
        <v>4</v>
      </c>
      <c r="I6" s="1">
        <f aca="true" t="shared" si="1" ref="I6:I69">SUM(B6:H6)</f>
        <v>15</v>
      </c>
      <c r="M6">
        <v>3</v>
      </c>
      <c r="N6">
        <v>90</v>
      </c>
      <c r="O6" s="14">
        <v>85</v>
      </c>
      <c r="P6" s="30"/>
      <c r="Q6" s="16" t="s">
        <v>14</v>
      </c>
    </row>
    <row r="7" spans="1:17" ht="12.75">
      <c r="A7" s="46">
        <v>36468</v>
      </c>
      <c r="C7" s="2">
        <v>21</v>
      </c>
      <c r="I7" s="1">
        <f t="shared" si="1"/>
        <v>21</v>
      </c>
      <c r="M7">
        <v>2</v>
      </c>
      <c r="N7">
        <v>100</v>
      </c>
      <c r="O7" s="14">
        <v>85</v>
      </c>
      <c r="P7" s="30"/>
      <c r="Q7" t="s">
        <v>15</v>
      </c>
    </row>
    <row r="8" spans="1:17" ht="12.75">
      <c r="A8" s="46">
        <v>36469</v>
      </c>
      <c r="B8" s="2">
        <v>11</v>
      </c>
      <c r="E8" s="25">
        <v>3.5</v>
      </c>
      <c r="I8" s="1">
        <f t="shared" si="1"/>
        <v>14.5</v>
      </c>
      <c r="J8" s="41">
        <v>20</v>
      </c>
      <c r="M8">
        <v>3</v>
      </c>
      <c r="N8">
        <v>80</v>
      </c>
      <c r="O8" s="14">
        <v>85</v>
      </c>
      <c r="P8" s="30"/>
      <c r="Q8" t="s">
        <v>18</v>
      </c>
    </row>
    <row r="9" spans="1:17" ht="12.75">
      <c r="A9" s="46">
        <v>36470</v>
      </c>
      <c r="B9" s="2">
        <v>4</v>
      </c>
      <c r="C9" s="2">
        <v>6</v>
      </c>
      <c r="D9" s="25">
        <v>15</v>
      </c>
      <c r="I9" s="1">
        <f t="shared" si="1"/>
        <v>25</v>
      </c>
      <c r="M9">
        <v>3</v>
      </c>
      <c r="N9">
        <v>180</v>
      </c>
      <c r="O9" s="14">
        <f>SUM(I4:I9)</f>
        <v>85.5</v>
      </c>
      <c r="P9" s="30"/>
      <c r="Q9" s="16" t="s">
        <v>19</v>
      </c>
    </row>
    <row r="10" spans="1:17" ht="12.75">
      <c r="A10" s="47">
        <v>36471</v>
      </c>
      <c r="B10" s="32"/>
      <c r="C10" s="32"/>
      <c r="D10" s="33"/>
      <c r="E10" s="33"/>
      <c r="F10" s="33"/>
      <c r="G10" s="33"/>
      <c r="H10" s="33"/>
      <c r="I10" s="34">
        <f t="shared" si="1"/>
        <v>0</v>
      </c>
      <c r="J10" s="42"/>
      <c r="K10" s="35"/>
      <c r="L10" s="35"/>
      <c r="M10" s="35">
        <v>1</v>
      </c>
      <c r="N10" s="35">
        <v>0</v>
      </c>
      <c r="O10" s="34">
        <f>SUM(I4:I10)</f>
        <v>85.5</v>
      </c>
      <c r="P10" s="36"/>
      <c r="Q10" s="35" t="s">
        <v>17</v>
      </c>
    </row>
    <row r="11" spans="1:17" ht="12.75">
      <c r="A11" s="46">
        <v>36472</v>
      </c>
      <c r="C11" s="2">
        <v>11</v>
      </c>
      <c r="I11" s="1">
        <f t="shared" si="1"/>
        <v>11</v>
      </c>
      <c r="J11" s="41">
        <v>30</v>
      </c>
      <c r="M11">
        <v>3</v>
      </c>
      <c r="N11">
        <v>80</v>
      </c>
      <c r="O11" s="14">
        <f>SUM(I5:I11)</f>
        <v>96.5</v>
      </c>
      <c r="P11" s="30"/>
      <c r="Q11" t="s">
        <v>20</v>
      </c>
    </row>
    <row r="12" spans="1:17" ht="12.75">
      <c r="A12" s="46">
        <v>36473</v>
      </c>
      <c r="B12" s="2">
        <v>6</v>
      </c>
      <c r="E12" s="25">
        <v>10</v>
      </c>
      <c r="I12" s="1">
        <f t="shared" si="1"/>
        <v>16</v>
      </c>
      <c r="M12">
        <v>3</v>
      </c>
      <c r="N12">
        <v>80</v>
      </c>
      <c r="O12" s="14">
        <f aca="true" t="shared" si="2" ref="O12:O75">SUM(I6:I12)</f>
        <v>102.5</v>
      </c>
      <c r="P12" s="30"/>
      <c r="Q12" s="16" t="s">
        <v>21</v>
      </c>
    </row>
    <row r="13" spans="1:17" ht="12.75">
      <c r="A13" s="46">
        <v>36474</v>
      </c>
      <c r="C13" s="2">
        <v>22</v>
      </c>
      <c r="I13" s="1">
        <f t="shared" si="1"/>
        <v>22</v>
      </c>
      <c r="M13">
        <v>3</v>
      </c>
      <c r="N13">
        <v>105</v>
      </c>
      <c r="O13" s="14">
        <f t="shared" si="2"/>
        <v>109.5</v>
      </c>
      <c r="P13" s="30"/>
      <c r="Q13" t="s">
        <v>22</v>
      </c>
    </row>
    <row r="14" spans="1:17" ht="12.75">
      <c r="A14" s="46">
        <v>36475</v>
      </c>
      <c r="B14" s="2">
        <v>3</v>
      </c>
      <c r="C14" s="2">
        <v>3</v>
      </c>
      <c r="G14" s="25">
        <v>4</v>
      </c>
      <c r="I14" s="1">
        <f t="shared" si="1"/>
        <v>10</v>
      </c>
      <c r="M14">
        <v>3</v>
      </c>
      <c r="N14">
        <v>75</v>
      </c>
      <c r="O14" s="14">
        <f t="shared" si="2"/>
        <v>98.5</v>
      </c>
      <c r="P14" s="30"/>
      <c r="Q14" s="16" t="s">
        <v>23</v>
      </c>
    </row>
    <row r="15" spans="1:17" ht="12.75">
      <c r="A15" s="46">
        <v>36476</v>
      </c>
      <c r="B15" s="2">
        <v>3</v>
      </c>
      <c r="I15" s="1">
        <f t="shared" si="1"/>
        <v>3</v>
      </c>
      <c r="J15" s="41">
        <v>15</v>
      </c>
      <c r="M15">
        <v>2</v>
      </c>
      <c r="N15">
        <v>30</v>
      </c>
      <c r="O15" s="14">
        <f t="shared" si="2"/>
        <v>87</v>
      </c>
      <c r="P15" s="30"/>
      <c r="Q15" t="s">
        <v>24</v>
      </c>
    </row>
    <row r="16" spans="1:17" ht="12.75">
      <c r="A16" s="46">
        <v>36477</v>
      </c>
      <c r="B16" s="2">
        <v>11</v>
      </c>
      <c r="F16" s="25">
        <v>10</v>
      </c>
      <c r="H16" s="25">
        <v>0.3</v>
      </c>
      <c r="I16" s="1">
        <f t="shared" si="1"/>
        <v>21.3</v>
      </c>
      <c r="M16">
        <v>4</v>
      </c>
      <c r="N16">
        <v>120</v>
      </c>
      <c r="O16" s="14">
        <f t="shared" si="2"/>
        <v>83.3</v>
      </c>
      <c r="P16" s="30"/>
      <c r="Q16" s="16" t="s">
        <v>25</v>
      </c>
    </row>
    <row r="17" spans="1:17" ht="12.75">
      <c r="A17" s="47">
        <v>36478</v>
      </c>
      <c r="B17" s="32">
        <v>5</v>
      </c>
      <c r="C17" s="32">
        <v>7</v>
      </c>
      <c r="D17" s="33"/>
      <c r="E17" s="33">
        <v>3</v>
      </c>
      <c r="F17" s="33"/>
      <c r="G17" s="33"/>
      <c r="H17" s="33"/>
      <c r="I17" s="34">
        <f t="shared" si="1"/>
        <v>15</v>
      </c>
      <c r="J17" s="42">
        <v>20</v>
      </c>
      <c r="K17" s="35"/>
      <c r="L17" s="35"/>
      <c r="M17" s="35">
        <v>2</v>
      </c>
      <c r="N17" s="35">
        <v>90</v>
      </c>
      <c r="O17" s="34">
        <f t="shared" si="2"/>
        <v>98.3</v>
      </c>
      <c r="P17" s="36"/>
      <c r="Q17" s="35" t="s">
        <v>28</v>
      </c>
    </row>
    <row r="18" spans="1:17" ht="12.75">
      <c r="A18" s="46">
        <v>36479</v>
      </c>
      <c r="C18" s="2">
        <v>11</v>
      </c>
      <c r="I18" s="1">
        <f t="shared" si="1"/>
        <v>11</v>
      </c>
      <c r="J18" s="41">
        <v>20</v>
      </c>
      <c r="M18">
        <v>3</v>
      </c>
      <c r="N18">
        <v>75</v>
      </c>
      <c r="O18" s="14">
        <f t="shared" si="2"/>
        <v>98.3</v>
      </c>
      <c r="P18" s="30"/>
      <c r="Q18" t="s">
        <v>26</v>
      </c>
    </row>
    <row r="19" spans="1:17" ht="12.75">
      <c r="A19" s="46">
        <v>36480</v>
      </c>
      <c r="B19" s="2">
        <v>6</v>
      </c>
      <c r="E19" s="25">
        <v>10</v>
      </c>
      <c r="I19" s="1">
        <f t="shared" si="1"/>
        <v>16</v>
      </c>
      <c r="M19">
        <v>3</v>
      </c>
      <c r="N19">
        <v>75</v>
      </c>
      <c r="O19" s="14">
        <f t="shared" si="2"/>
        <v>98.3</v>
      </c>
      <c r="P19" s="30"/>
      <c r="Q19" s="16" t="s">
        <v>27</v>
      </c>
    </row>
    <row r="20" spans="1:17" ht="12.75">
      <c r="A20" s="46">
        <v>36481</v>
      </c>
      <c r="C20" s="2">
        <v>19</v>
      </c>
      <c r="I20" s="1">
        <f t="shared" si="1"/>
        <v>19</v>
      </c>
      <c r="M20">
        <v>3</v>
      </c>
      <c r="N20">
        <v>90</v>
      </c>
      <c r="O20" s="14">
        <f t="shared" si="2"/>
        <v>95.3</v>
      </c>
      <c r="P20" s="30"/>
      <c r="Q20" t="s">
        <v>32</v>
      </c>
    </row>
    <row r="21" spans="1:17" ht="12.75">
      <c r="A21" s="46">
        <v>36482</v>
      </c>
      <c r="B21" s="2">
        <v>3</v>
      </c>
      <c r="C21" s="2">
        <v>3</v>
      </c>
      <c r="G21" s="25">
        <v>4</v>
      </c>
      <c r="I21" s="1">
        <f t="shared" si="1"/>
        <v>10</v>
      </c>
      <c r="M21">
        <v>4</v>
      </c>
      <c r="N21">
        <v>60</v>
      </c>
      <c r="O21" s="14">
        <f t="shared" si="2"/>
        <v>95.3</v>
      </c>
      <c r="P21" s="30"/>
      <c r="Q21" s="16" t="s">
        <v>33</v>
      </c>
    </row>
    <row r="22" spans="1:17" ht="12.75">
      <c r="A22" s="46">
        <v>36483</v>
      </c>
      <c r="I22" s="1">
        <f t="shared" si="1"/>
        <v>0</v>
      </c>
      <c r="M22">
        <v>3</v>
      </c>
      <c r="N22">
        <v>0</v>
      </c>
      <c r="O22" s="14">
        <f t="shared" si="2"/>
        <v>92.3</v>
      </c>
      <c r="P22" s="30"/>
      <c r="Q22" t="s">
        <v>17</v>
      </c>
    </row>
    <row r="23" spans="1:17" ht="12.75">
      <c r="A23" s="46">
        <v>36484</v>
      </c>
      <c r="B23" s="2">
        <v>8</v>
      </c>
      <c r="F23" s="25">
        <v>8</v>
      </c>
      <c r="I23" s="1">
        <f t="shared" si="1"/>
        <v>16</v>
      </c>
      <c r="M23">
        <v>4</v>
      </c>
      <c r="N23">
        <v>90</v>
      </c>
      <c r="O23" s="14">
        <f t="shared" si="2"/>
        <v>87</v>
      </c>
      <c r="P23" s="30"/>
      <c r="Q23" s="16" t="s">
        <v>34</v>
      </c>
    </row>
    <row r="24" spans="1:17" ht="12.75">
      <c r="A24" s="47">
        <v>36485</v>
      </c>
      <c r="B24" s="32">
        <v>4</v>
      </c>
      <c r="C24" s="32">
        <v>8</v>
      </c>
      <c r="D24" s="33"/>
      <c r="E24" s="33"/>
      <c r="F24" s="33"/>
      <c r="G24" s="33">
        <v>4</v>
      </c>
      <c r="H24" s="33"/>
      <c r="I24" s="34">
        <f t="shared" si="1"/>
        <v>16</v>
      </c>
      <c r="J24" s="42">
        <v>15</v>
      </c>
      <c r="K24" s="35"/>
      <c r="L24" s="35"/>
      <c r="M24" s="35">
        <v>2</v>
      </c>
      <c r="N24" s="35">
        <v>90</v>
      </c>
      <c r="O24" s="34">
        <f t="shared" si="2"/>
        <v>88</v>
      </c>
      <c r="P24" s="36"/>
      <c r="Q24" s="35" t="s">
        <v>35</v>
      </c>
    </row>
    <row r="25" spans="1:17" ht="12.75">
      <c r="A25" s="46">
        <v>36486</v>
      </c>
      <c r="B25" s="2">
        <v>10</v>
      </c>
      <c r="I25" s="1">
        <f t="shared" si="1"/>
        <v>10</v>
      </c>
      <c r="J25" s="41">
        <v>30</v>
      </c>
      <c r="M25">
        <v>3</v>
      </c>
      <c r="N25">
        <v>80</v>
      </c>
      <c r="O25" s="14">
        <f t="shared" si="2"/>
        <v>87</v>
      </c>
      <c r="P25" s="30"/>
      <c r="Q25" t="s">
        <v>37</v>
      </c>
    </row>
    <row r="26" spans="1:17" ht="12.75">
      <c r="A26" s="46">
        <v>36487</v>
      </c>
      <c r="C26" s="2">
        <v>9</v>
      </c>
      <c r="E26" s="25">
        <v>10</v>
      </c>
      <c r="I26" s="1">
        <f t="shared" si="1"/>
        <v>19</v>
      </c>
      <c r="M26">
        <v>3</v>
      </c>
      <c r="N26">
        <v>90</v>
      </c>
      <c r="O26" s="14">
        <f t="shared" si="2"/>
        <v>90</v>
      </c>
      <c r="P26" s="30"/>
      <c r="Q26" s="16" t="s">
        <v>36</v>
      </c>
    </row>
    <row r="27" spans="1:16" ht="12.75">
      <c r="A27" s="46">
        <v>36488</v>
      </c>
      <c r="B27" s="2">
        <v>19</v>
      </c>
      <c r="I27" s="1">
        <f t="shared" si="1"/>
        <v>19</v>
      </c>
      <c r="M27">
        <v>2</v>
      </c>
      <c r="N27">
        <v>90</v>
      </c>
      <c r="O27" s="14">
        <f t="shared" si="2"/>
        <v>90</v>
      </c>
      <c r="P27" s="30"/>
    </row>
    <row r="28" spans="1:17" ht="12.75">
      <c r="A28" s="46">
        <v>36489</v>
      </c>
      <c r="I28" s="1">
        <f t="shared" si="1"/>
        <v>0</v>
      </c>
      <c r="J28" s="41">
        <v>30</v>
      </c>
      <c r="K28" s="5">
        <v>0.013888888888888888</v>
      </c>
      <c r="M28">
        <v>3</v>
      </c>
      <c r="N28">
        <v>50</v>
      </c>
      <c r="O28" s="14">
        <f t="shared" si="2"/>
        <v>80</v>
      </c>
      <c r="P28" s="30"/>
      <c r="Q28" t="s">
        <v>40</v>
      </c>
    </row>
    <row r="29" spans="1:17" ht="12.75">
      <c r="A29" s="46">
        <v>36490</v>
      </c>
      <c r="B29" s="2">
        <v>9</v>
      </c>
      <c r="D29" s="25">
        <v>4.5</v>
      </c>
      <c r="I29" s="1">
        <f t="shared" si="1"/>
        <v>13.5</v>
      </c>
      <c r="J29" s="41">
        <v>20</v>
      </c>
      <c r="M29">
        <v>4</v>
      </c>
      <c r="N29">
        <v>90</v>
      </c>
      <c r="O29" s="14">
        <f t="shared" si="2"/>
        <v>93.5</v>
      </c>
      <c r="P29" s="30"/>
      <c r="Q29" t="s">
        <v>39</v>
      </c>
    </row>
    <row r="30" spans="1:17" ht="12.75">
      <c r="A30" s="46">
        <v>36491</v>
      </c>
      <c r="B30" s="2">
        <v>7</v>
      </c>
      <c r="C30" s="2">
        <v>4</v>
      </c>
      <c r="G30" s="25">
        <v>4.5</v>
      </c>
      <c r="I30" s="1">
        <f t="shared" si="1"/>
        <v>15.5</v>
      </c>
      <c r="M30">
        <v>2</v>
      </c>
      <c r="N30">
        <v>75</v>
      </c>
      <c r="O30" s="14">
        <f t="shared" si="2"/>
        <v>93</v>
      </c>
      <c r="P30" s="30"/>
      <c r="Q30" s="16" t="s">
        <v>43</v>
      </c>
    </row>
    <row r="31" spans="1:17" ht="12.75">
      <c r="A31" s="47">
        <v>36492</v>
      </c>
      <c r="B31" s="32"/>
      <c r="C31" s="32">
        <v>23</v>
      </c>
      <c r="D31" s="33"/>
      <c r="E31" s="33"/>
      <c r="F31" s="33"/>
      <c r="G31" s="33"/>
      <c r="H31" s="33"/>
      <c r="I31" s="34">
        <f t="shared" si="1"/>
        <v>23</v>
      </c>
      <c r="J31" s="42"/>
      <c r="K31" s="35"/>
      <c r="L31" s="35"/>
      <c r="M31" s="35">
        <v>3</v>
      </c>
      <c r="N31" s="35">
        <v>105</v>
      </c>
      <c r="O31" s="34">
        <f t="shared" si="2"/>
        <v>100</v>
      </c>
      <c r="P31" s="36"/>
      <c r="Q31" s="35" t="s">
        <v>22</v>
      </c>
    </row>
    <row r="32" spans="1:17" ht="12.75">
      <c r="A32" s="46">
        <v>36493</v>
      </c>
      <c r="B32" s="2">
        <v>7</v>
      </c>
      <c r="E32" s="25">
        <v>10</v>
      </c>
      <c r="I32" s="1">
        <f t="shared" si="1"/>
        <v>17</v>
      </c>
      <c r="M32">
        <v>3</v>
      </c>
      <c r="N32">
        <v>80</v>
      </c>
      <c r="O32" s="14">
        <f t="shared" si="2"/>
        <v>107</v>
      </c>
      <c r="P32" s="30"/>
      <c r="Q32" s="17" t="s">
        <v>38</v>
      </c>
    </row>
    <row r="33" spans="1:17" ht="13.5" thickBot="1">
      <c r="A33" s="48">
        <v>36494</v>
      </c>
      <c r="B33" s="8"/>
      <c r="C33" s="8">
        <v>8</v>
      </c>
      <c r="D33" s="26"/>
      <c r="E33" s="26"/>
      <c r="F33" s="26"/>
      <c r="G33" s="26"/>
      <c r="H33" s="26"/>
      <c r="I33" s="9">
        <f t="shared" si="1"/>
        <v>8</v>
      </c>
      <c r="J33" s="43">
        <v>20</v>
      </c>
      <c r="K33" s="10"/>
      <c r="L33" s="10"/>
      <c r="M33" s="10">
        <v>2</v>
      </c>
      <c r="N33" s="10">
        <v>60</v>
      </c>
      <c r="O33" s="15">
        <f t="shared" si="2"/>
        <v>96</v>
      </c>
      <c r="P33" s="31"/>
      <c r="Q33" s="10" t="s">
        <v>42</v>
      </c>
    </row>
    <row r="34" spans="1:17" ht="12.75">
      <c r="A34" s="46">
        <v>36495</v>
      </c>
      <c r="C34" s="2">
        <v>22</v>
      </c>
      <c r="I34" s="1">
        <f t="shared" si="1"/>
        <v>22</v>
      </c>
      <c r="M34">
        <v>4</v>
      </c>
      <c r="N34">
        <v>95</v>
      </c>
      <c r="O34" s="14">
        <f t="shared" si="2"/>
        <v>99</v>
      </c>
      <c r="P34" s="30"/>
      <c r="Q34" t="s">
        <v>41</v>
      </c>
    </row>
    <row r="35" spans="1:17" ht="12.75">
      <c r="A35" s="46">
        <v>36496</v>
      </c>
      <c r="B35" s="2">
        <v>4</v>
      </c>
      <c r="C35" s="2">
        <v>5</v>
      </c>
      <c r="G35" s="25">
        <v>4</v>
      </c>
      <c r="I35" s="1">
        <f t="shared" si="1"/>
        <v>13</v>
      </c>
      <c r="M35">
        <v>4</v>
      </c>
      <c r="N35">
        <v>75</v>
      </c>
      <c r="O35" s="14">
        <f t="shared" si="2"/>
        <v>112</v>
      </c>
      <c r="P35" s="30"/>
      <c r="Q35" s="16" t="s">
        <v>44</v>
      </c>
    </row>
    <row r="36" spans="1:17" ht="12.75">
      <c r="A36" s="46">
        <v>36497</v>
      </c>
      <c r="B36" s="2">
        <v>8</v>
      </c>
      <c r="D36" s="25">
        <v>3</v>
      </c>
      <c r="I36" s="1">
        <f t="shared" si="1"/>
        <v>11</v>
      </c>
      <c r="J36" s="41">
        <v>30</v>
      </c>
      <c r="M36">
        <v>2</v>
      </c>
      <c r="N36">
        <v>90</v>
      </c>
      <c r="O36" s="14">
        <f t="shared" si="2"/>
        <v>109.5</v>
      </c>
      <c r="P36" s="30"/>
      <c r="Q36" t="s">
        <v>45</v>
      </c>
    </row>
    <row r="37" spans="1:17" ht="12.75">
      <c r="A37" s="46">
        <v>36498</v>
      </c>
      <c r="I37" s="1">
        <f t="shared" si="1"/>
        <v>0</v>
      </c>
      <c r="M37">
        <v>0</v>
      </c>
      <c r="N37">
        <v>0</v>
      </c>
      <c r="O37" s="14">
        <f t="shared" si="2"/>
        <v>94</v>
      </c>
      <c r="P37" s="30"/>
      <c r="Q37" t="s">
        <v>17</v>
      </c>
    </row>
    <row r="38" spans="1:17" ht="12.75">
      <c r="A38" s="47">
        <v>36499</v>
      </c>
      <c r="B38" s="32"/>
      <c r="C38" s="32">
        <v>10</v>
      </c>
      <c r="D38" s="33"/>
      <c r="E38" s="33"/>
      <c r="F38" s="33"/>
      <c r="G38" s="33"/>
      <c r="H38" s="33"/>
      <c r="I38" s="34">
        <f t="shared" si="1"/>
        <v>10</v>
      </c>
      <c r="J38" s="42"/>
      <c r="K38" s="35"/>
      <c r="L38" s="35"/>
      <c r="M38" s="35">
        <v>4</v>
      </c>
      <c r="N38" s="35">
        <v>45</v>
      </c>
      <c r="O38" s="34">
        <f t="shared" si="2"/>
        <v>81</v>
      </c>
      <c r="P38" s="36"/>
      <c r="Q38" s="35" t="s">
        <v>46</v>
      </c>
    </row>
    <row r="39" spans="1:17" ht="12.75">
      <c r="A39" s="46">
        <v>36500</v>
      </c>
      <c r="C39" s="2">
        <v>10</v>
      </c>
      <c r="F39" s="25">
        <v>5</v>
      </c>
      <c r="I39" s="1">
        <f t="shared" si="1"/>
        <v>15</v>
      </c>
      <c r="M39">
        <v>4</v>
      </c>
      <c r="N39">
        <v>90</v>
      </c>
      <c r="O39" s="14">
        <f t="shared" si="2"/>
        <v>79</v>
      </c>
      <c r="P39" s="30"/>
      <c r="Q39" s="16" t="s">
        <v>47</v>
      </c>
    </row>
    <row r="40" spans="1:17" ht="12.75">
      <c r="A40" s="46">
        <v>36501</v>
      </c>
      <c r="C40" s="2">
        <v>11</v>
      </c>
      <c r="I40" s="1">
        <f t="shared" si="1"/>
        <v>11</v>
      </c>
      <c r="J40" s="41">
        <v>30</v>
      </c>
      <c r="M40">
        <v>2</v>
      </c>
      <c r="N40">
        <v>75</v>
      </c>
      <c r="O40" s="14">
        <f t="shared" si="2"/>
        <v>82</v>
      </c>
      <c r="P40" s="30"/>
      <c r="Q40" t="s">
        <v>49</v>
      </c>
    </row>
    <row r="41" spans="1:17" ht="12.75">
      <c r="A41" s="46">
        <v>36502</v>
      </c>
      <c r="B41" s="2">
        <v>9.5</v>
      </c>
      <c r="C41" s="2">
        <v>6</v>
      </c>
      <c r="D41" s="25">
        <v>4.5</v>
      </c>
      <c r="I41" s="1">
        <f t="shared" si="1"/>
        <v>20</v>
      </c>
      <c r="J41" s="41">
        <v>25</v>
      </c>
      <c r="M41">
        <v>3</v>
      </c>
      <c r="N41">
        <v>120</v>
      </c>
      <c r="O41" s="14">
        <f t="shared" si="2"/>
        <v>80</v>
      </c>
      <c r="P41" s="30"/>
      <c r="Q41" t="s">
        <v>48</v>
      </c>
    </row>
    <row r="42" spans="1:17" ht="12.75">
      <c r="A42" s="46">
        <v>36503</v>
      </c>
      <c r="B42" s="2">
        <v>6</v>
      </c>
      <c r="C42" s="2">
        <v>2</v>
      </c>
      <c r="G42" s="25">
        <v>4</v>
      </c>
      <c r="I42" s="1">
        <f t="shared" si="1"/>
        <v>12</v>
      </c>
      <c r="M42">
        <v>4</v>
      </c>
      <c r="N42">
        <v>75</v>
      </c>
      <c r="O42" s="14">
        <f t="shared" si="2"/>
        <v>79</v>
      </c>
      <c r="P42" s="30"/>
      <c r="Q42" s="16" t="s">
        <v>50</v>
      </c>
    </row>
    <row r="43" spans="1:17" ht="12.75">
      <c r="A43" s="46">
        <v>36504</v>
      </c>
      <c r="C43" s="2">
        <v>21</v>
      </c>
      <c r="I43" s="1">
        <f t="shared" si="1"/>
        <v>21</v>
      </c>
      <c r="M43">
        <v>4</v>
      </c>
      <c r="N43">
        <v>95</v>
      </c>
      <c r="O43" s="14">
        <f t="shared" si="2"/>
        <v>89</v>
      </c>
      <c r="P43" s="30"/>
      <c r="Q43" t="s">
        <v>41</v>
      </c>
    </row>
    <row r="44" spans="1:17" ht="12.75">
      <c r="A44" s="46">
        <v>36505</v>
      </c>
      <c r="C44" s="2">
        <v>8</v>
      </c>
      <c r="I44" s="1">
        <f t="shared" si="1"/>
        <v>8</v>
      </c>
      <c r="M44">
        <v>2</v>
      </c>
      <c r="N44">
        <v>35</v>
      </c>
      <c r="O44" s="14">
        <f t="shared" si="2"/>
        <v>97</v>
      </c>
      <c r="P44" s="30"/>
      <c r="Q44" t="s">
        <v>51</v>
      </c>
    </row>
    <row r="45" spans="1:17" ht="12.75">
      <c r="A45" s="47">
        <v>36506</v>
      </c>
      <c r="B45" s="32">
        <v>2</v>
      </c>
      <c r="C45" s="32">
        <v>4</v>
      </c>
      <c r="D45" s="33"/>
      <c r="E45" s="33">
        <v>9</v>
      </c>
      <c r="F45" s="33"/>
      <c r="G45" s="33"/>
      <c r="H45" s="33"/>
      <c r="I45" s="34">
        <f t="shared" si="1"/>
        <v>15</v>
      </c>
      <c r="J45" s="42"/>
      <c r="K45" s="35"/>
      <c r="L45" s="35"/>
      <c r="M45" s="35">
        <v>2</v>
      </c>
      <c r="N45" s="35">
        <v>75</v>
      </c>
      <c r="O45" s="34">
        <f t="shared" si="2"/>
        <v>102</v>
      </c>
      <c r="P45" s="36"/>
      <c r="Q45" s="39" t="s">
        <v>52</v>
      </c>
    </row>
    <row r="46" spans="1:17" ht="12.75">
      <c r="A46" s="46">
        <v>36507</v>
      </c>
      <c r="C46" s="2">
        <v>11</v>
      </c>
      <c r="I46" s="1">
        <f t="shared" si="1"/>
        <v>11</v>
      </c>
      <c r="J46" s="41">
        <v>20</v>
      </c>
      <c r="M46">
        <v>2</v>
      </c>
      <c r="N46">
        <v>75</v>
      </c>
      <c r="O46" s="14">
        <f t="shared" si="2"/>
        <v>98</v>
      </c>
      <c r="P46" s="30"/>
      <c r="Q46" t="s">
        <v>53</v>
      </c>
    </row>
    <row r="47" spans="1:17" ht="12.75">
      <c r="A47" s="46">
        <v>36508</v>
      </c>
      <c r="B47" s="2">
        <v>2</v>
      </c>
      <c r="C47" s="2">
        <v>5</v>
      </c>
      <c r="G47" s="25">
        <v>4.5</v>
      </c>
      <c r="I47" s="1">
        <f t="shared" si="1"/>
        <v>11.5</v>
      </c>
      <c r="M47">
        <v>3</v>
      </c>
      <c r="N47">
        <v>60</v>
      </c>
      <c r="O47" s="14">
        <f t="shared" si="2"/>
        <v>98.5</v>
      </c>
      <c r="P47" s="30"/>
      <c r="Q47" s="16" t="s">
        <v>54</v>
      </c>
    </row>
    <row r="48" spans="1:17" ht="12.75">
      <c r="A48" s="46">
        <v>36509</v>
      </c>
      <c r="I48" s="1">
        <f t="shared" si="1"/>
        <v>0</v>
      </c>
      <c r="M48">
        <v>0</v>
      </c>
      <c r="N48">
        <v>0</v>
      </c>
      <c r="O48" s="14">
        <f t="shared" si="2"/>
        <v>78.5</v>
      </c>
      <c r="P48" s="30"/>
      <c r="Q48" t="s">
        <v>17</v>
      </c>
    </row>
    <row r="49" spans="1:17" ht="12.75">
      <c r="A49" s="46">
        <v>36510</v>
      </c>
      <c r="B49" s="2">
        <v>8</v>
      </c>
      <c r="C49" s="2">
        <v>4</v>
      </c>
      <c r="D49" s="25">
        <v>4.5</v>
      </c>
      <c r="I49" s="1">
        <f t="shared" si="1"/>
        <v>16.5</v>
      </c>
      <c r="J49" s="41">
        <v>20</v>
      </c>
      <c r="M49">
        <v>3</v>
      </c>
      <c r="N49">
        <v>90</v>
      </c>
      <c r="O49" s="14">
        <f t="shared" si="2"/>
        <v>83</v>
      </c>
      <c r="P49" s="30"/>
      <c r="Q49" t="s">
        <v>55</v>
      </c>
    </row>
    <row r="50" spans="1:17" ht="12.75">
      <c r="A50" s="46">
        <v>36511</v>
      </c>
      <c r="B50" s="2">
        <v>6</v>
      </c>
      <c r="I50" s="1">
        <f t="shared" si="1"/>
        <v>6</v>
      </c>
      <c r="M50">
        <v>3</v>
      </c>
      <c r="N50">
        <v>30</v>
      </c>
      <c r="O50" s="14">
        <f t="shared" si="2"/>
        <v>68</v>
      </c>
      <c r="P50" s="30"/>
      <c r="Q50" t="s">
        <v>56</v>
      </c>
    </row>
    <row r="51" spans="1:17" ht="12.75">
      <c r="A51" s="46">
        <v>36512</v>
      </c>
      <c r="B51" s="2">
        <v>7</v>
      </c>
      <c r="F51" s="25">
        <v>8</v>
      </c>
      <c r="I51" s="1">
        <f t="shared" si="1"/>
        <v>15</v>
      </c>
      <c r="M51" s="18">
        <v>3</v>
      </c>
      <c r="N51" s="18">
        <v>75</v>
      </c>
      <c r="O51" s="14">
        <f t="shared" si="2"/>
        <v>75</v>
      </c>
      <c r="P51" s="30"/>
      <c r="Q51" s="16" t="s">
        <v>57</v>
      </c>
    </row>
    <row r="52" spans="1:17" ht="12.75">
      <c r="A52" s="47">
        <v>36513</v>
      </c>
      <c r="B52" s="32"/>
      <c r="C52" s="32">
        <v>16</v>
      </c>
      <c r="D52" s="33"/>
      <c r="E52" s="33"/>
      <c r="F52" s="33"/>
      <c r="G52" s="33"/>
      <c r="H52" s="33"/>
      <c r="I52" s="34">
        <f t="shared" si="1"/>
        <v>16</v>
      </c>
      <c r="J52" s="42"/>
      <c r="K52" s="35"/>
      <c r="L52" s="35"/>
      <c r="M52" s="38">
        <v>3</v>
      </c>
      <c r="N52" s="38">
        <v>75</v>
      </c>
      <c r="O52" s="34">
        <f t="shared" si="2"/>
        <v>76</v>
      </c>
      <c r="P52" s="36"/>
      <c r="Q52" s="35" t="s">
        <v>58</v>
      </c>
    </row>
    <row r="53" spans="1:17" ht="12.75">
      <c r="A53" s="46">
        <v>36514</v>
      </c>
      <c r="C53" s="2">
        <v>11</v>
      </c>
      <c r="I53" s="1">
        <f t="shared" si="1"/>
        <v>11</v>
      </c>
      <c r="J53" s="41">
        <v>30</v>
      </c>
      <c r="M53" s="18">
        <v>3</v>
      </c>
      <c r="N53" s="18">
        <v>75</v>
      </c>
      <c r="O53" s="14">
        <f t="shared" si="2"/>
        <v>76</v>
      </c>
      <c r="P53" s="30"/>
      <c r="Q53" t="s">
        <v>62</v>
      </c>
    </row>
    <row r="54" spans="1:17" ht="12.75">
      <c r="A54" s="46">
        <v>36515</v>
      </c>
      <c r="B54" s="2">
        <v>9</v>
      </c>
      <c r="F54" s="25">
        <v>7</v>
      </c>
      <c r="I54" s="1">
        <f t="shared" si="1"/>
        <v>16</v>
      </c>
      <c r="M54" s="18">
        <v>4</v>
      </c>
      <c r="N54" s="18">
        <v>0</v>
      </c>
      <c r="O54" s="14">
        <f t="shared" si="2"/>
        <v>80.5</v>
      </c>
      <c r="P54" s="30"/>
      <c r="Q54" s="16" t="s">
        <v>59</v>
      </c>
    </row>
    <row r="55" spans="1:17" ht="12.75">
      <c r="A55" s="46">
        <v>36516</v>
      </c>
      <c r="C55" s="2">
        <v>15</v>
      </c>
      <c r="I55" s="1">
        <f t="shared" si="1"/>
        <v>15</v>
      </c>
      <c r="J55" s="41">
        <v>20</v>
      </c>
      <c r="M55" s="18">
        <v>4</v>
      </c>
      <c r="N55" s="18">
        <v>0</v>
      </c>
      <c r="O55" s="14">
        <f t="shared" si="2"/>
        <v>95.5</v>
      </c>
      <c r="P55" s="30"/>
      <c r="Q55" t="s">
        <v>60</v>
      </c>
    </row>
    <row r="56" spans="1:17" ht="12.75">
      <c r="A56" s="46">
        <v>36517</v>
      </c>
      <c r="B56" s="2">
        <v>8</v>
      </c>
      <c r="G56" s="25">
        <v>4</v>
      </c>
      <c r="I56" s="1">
        <f t="shared" si="1"/>
        <v>12</v>
      </c>
      <c r="J56" s="41">
        <v>15</v>
      </c>
      <c r="M56" s="18">
        <v>4</v>
      </c>
      <c r="N56" s="18">
        <v>0</v>
      </c>
      <c r="O56" s="14">
        <f t="shared" si="2"/>
        <v>91</v>
      </c>
      <c r="P56" s="30"/>
      <c r="Q56" s="16" t="s">
        <v>61</v>
      </c>
    </row>
    <row r="57" spans="1:17" ht="12.75">
      <c r="A57" s="46">
        <v>36518</v>
      </c>
      <c r="C57" s="2">
        <v>24</v>
      </c>
      <c r="I57" s="1">
        <f t="shared" si="1"/>
        <v>24</v>
      </c>
      <c r="M57" s="18">
        <v>3</v>
      </c>
      <c r="N57" s="18">
        <v>0</v>
      </c>
      <c r="O57" s="14">
        <f t="shared" si="2"/>
        <v>109</v>
      </c>
      <c r="P57" s="30"/>
      <c r="Q57" t="s">
        <v>63</v>
      </c>
    </row>
    <row r="58" spans="1:17" ht="12.75">
      <c r="A58" s="46">
        <v>36519</v>
      </c>
      <c r="B58" s="2">
        <v>6</v>
      </c>
      <c r="I58" s="1">
        <f t="shared" si="1"/>
        <v>6</v>
      </c>
      <c r="M58" s="18">
        <v>2</v>
      </c>
      <c r="N58" s="18">
        <v>0</v>
      </c>
      <c r="O58" s="14">
        <f t="shared" si="2"/>
        <v>100</v>
      </c>
      <c r="P58" s="30"/>
      <c r="Q58" t="s">
        <v>56</v>
      </c>
    </row>
    <row r="59" spans="1:17" ht="12.75">
      <c r="A59" s="47">
        <v>36520</v>
      </c>
      <c r="B59" s="32">
        <v>6</v>
      </c>
      <c r="C59" s="32">
        <v>7</v>
      </c>
      <c r="D59" s="33"/>
      <c r="E59" s="33"/>
      <c r="F59" s="33"/>
      <c r="G59" s="33">
        <v>3</v>
      </c>
      <c r="H59" s="33"/>
      <c r="I59" s="34">
        <f t="shared" si="1"/>
        <v>16</v>
      </c>
      <c r="J59" s="42"/>
      <c r="K59" s="35"/>
      <c r="L59" s="35"/>
      <c r="M59" s="38">
        <v>3</v>
      </c>
      <c r="N59" s="38">
        <v>0</v>
      </c>
      <c r="O59" s="34">
        <f t="shared" si="2"/>
        <v>100</v>
      </c>
      <c r="P59" s="36"/>
      <c r="Q59" s="39" t="s">
        <v>64</v>
      </c>
    </row>
    <row r="60" spans="1:17" ht="12.75">
      <c r="A60" s="46">
        <v>36521</v>
      </c>
      <c r="B60" s="2">
        <v>6</v>
      </c>
      <c r="E60" s="25">
        <v>6</v>
      </c>
      <c r="H60" s="25">
        <v>0.3</v>
      </c>
      <c r="I60" s="1">
        <f t="shared" si="1"/>
        <v>12.3</v>
      </c>
      <c r="M60" s="18">
        <v>3</v>
      </c>
      <c r="N60" s="18">
        <v>0</v>
      </c>
      <c r="O60" s="14">
        <f t="shared" si="2"/>
        <v>101.3</v>
      </c>
      <c r="P60" s="30"/>
      <c r="Q60" s="16" t="s">
        <v>65</v>
      </c>
    </row>
    <row r="61" spans="1:17" ht="12.75">
      <c r="A61" s="46">
        <v>36522</v>
      </c>
      <c r="I61" s="1">
        <f t="shared" si="1"/>
        <v>0</v>
      </c>
      <c r="M61" s="18">
        <v>3</v>
      </c>
      <c r="N61" s="18">
        <v>0</v>
      </c>
      <c r="O61" s="14">
        <f t="shared" si="2"/>
        <v>85.3</v>
      </c>
      <c r="P61" s="30"/>
      <c r="Q61" t="s">
        <v>66</v>
      </c>
    </row>
    <row r="62" spans="1:17" ht="12.75">
      <c r="A62" s="46">
        <v>36523</v>
      </c>
      <c r="I62" s="1">
        <f t="shared" si="1"/>
        <v>0</v>
      </c>
      <c r="M62" s="18">
        <v>3</v>
      </c>
      <c r="N62" s="18">
        <v>0</v>
      </c>
      <c r="O62" s="14">
        <f t="shared" si="2"/>
        <v>70.3</v>
      </c>
      <c r="P62" s="30"/>
      <c r="Q62" t="s">
        <v>17</v>
      </c>
    </row>
    <row r="63" spans="1:17" ht="12.75">
      <c r="A63" s="46">
        <v>36524</v>
      </c>
      <c r="I63" s="1">
        <f t="shared" si="1"/>
        <v>0</v>
      </c>
      <c r="M63" s="18">
        <v>3</v>
      </c>
      <c r="N63" s="18">
        <v>0</v>
      </c>
      <c r="O63" s="14">
        <f t="shared" si="2"/>
        <v>58.3</v>
      </c>
      <c r="P63" s="30"/>
      <c r="Q63" t="s">
        <v>17</v>
      </c>
    </row>
    <row r="64" spans="1:17" ht="13.5" thickBot="1">
      <c r="A64" s="48">
        <v>36525</v>
      </c>
      <c r="B64" s="8">
        <v>7</v>
      </c>
      <c r="C64" s="8"/>
      <c r="D64" s="26"/>
      <c r="E64" s="26"/>
      <c r="F64" s="26"/>
      <c r="G64" s="26"/>
      <c r="H64" s="26"/>
      <c r="I64" s="9">
        <f t="shared" si="1"/>
        <v>7</v>
      </c>
      <c r="J64" s="43"/>
      <c r="K64" s="10"/>
      <c r="L64" s="10"/>
      <c r="M64" s="19">
        <v>3</v>
      </c>
      <c r="N64" s="19">
        <v>0</v>
      </c>
      <c r="O64" s="15">
        <f t="shared" si="2"/>
        <v>41.3</v>
      </c>
      <c r="P64" s="31"/>
      <c r="Q64" s="10" t="s">
        <v>67</v>
      </c>
    </row>
    <row r="65" spans="1:17" ht="12.75">
      <c r="A65" s="46">
        <v>36526</v>
      </c>
      <c r="I65" s="1">
        <f t="shared" si="1"/>
        <v>0</v>
      </c>
      <c r="J65" s="41">
        <v>10</v>
      </c>
      <c r="M65" s="18">
        <v>3</v>
      </c>
      <c r="N65" s="18">
        <v>0</v>
      </c>
      <c r="O65" s="14">
        <f t="shared" si="2"/>
        <v>35.3</v>
      </c>
      <c r="P65" s="30"/>
      <c r="Q65" t="s">
        <v>17</v>
      </c>
    </row>
    <row r="66" spans="1:17" ht="12.75">
      <c r="A66" s="47">
        <v>36527</v>
      </c>
      <c r="B66" s="32"/>
      <c r="C66" s="32"/>
      <c r="D66" s="33">
        <v>18</v>
      </c>
      <c r="E66" s="33"/>
      <c r="F66" s="33"/>
      <c r="G66" s="33"/>
      <c r="H66" s="33"/>
      <c r="I66" s="34">
        <f t="shared" si="1"/>
        <v>18</v>
      </c>
      <c r="J66" s="42"/>
      <c r="K66" s="35"/>
      <c r="L66" s="35"/>
      <c r="M66" s="38">
        <v>3</v>
      </c>
      <c r="N66" s="38">
        <v>0</v>
      </c>
      <c r="O66" s="34">
        <f t="shared" si="2"/>
        <v>37.3</v>
      </c>
      <c r="P66" s="36"/>
      <c r="Q66" s="35" t="s">
        <v>77</v>
      </c>
    </row>
    <row r="67" spans="1:18" ht="12.75">
      <c r="A67" s="46">
        <v>36528</v>
      </c>
      <c r="B67" s="2">
        <v>2</v>
      </c>
      <c r="C67" s="2">
        <v>16</v>
      </c>
      <c r="G67" s="25">
        <v>4</v>
      </c>
      <c r="I67" s="1">
        <f t="shared" si="1"/>
        <v>22</v>
      </c>
      <c r="M67" s="18">
        <v>2</v>
      </c>
      <c r="N67" s="18">
        <v>0</v>
      </c>
      <c r="O67" s="14">
        <f t="shared" si="2"/>
        <v>47</v>
      </c>
      <c r="P67" s="30"/>
      <c r="Q67" s="16" t="s">
        <v>68</v>
      </c>
      <c r="R67" t="s">
        <v>78</v>
      </c>
    </row>
    <row r="68" spans="1:17" ht="12.75">
      <c r="A68" s="46">
        <v>36529</v>
      </c>
      <c r="C68" s="2">
        <v>11</v>
      </c>
      <c r="I68" s="1">
        <f t="shared" si="1"/>
        <v>11</v>
      </c>
      <c r="M68" s="18">
        <v>3</v>
      </c>
      <c r="N68" s="18">
        <v>0</v>
      </c>
      <c r="O68" s="14">
        <f t="shared" si="2"/>
        <v>58</v>
      </c>
      <c r="P68" s="30"/>
      <c r="Q68" t="s">
        <v>79</v>
      </c>
    </row>
    <row r="69" spans="1:17" ht="12.75">
      <c r="A69" s="46">
        <v>36530</v>
      </c>
      <c r="C69" s="2">
        <v>23</v>
      </c>
      <c r="I69" s="1">
        <f t="shared" si="1"/>
        <v>23</v>
      </c>
      <c r="M69" s="18">
        <v>3</v>
      </c>
      <c r="N69" s="18">
        <v>0</v>
      </c>
      <c r="O69" s="14">
        <f t="shared" si="2"/>
        <v>81</v>
      </c>
      <c r="P69" s="30"/>
      <c r="Q69" t="s">
        <v>22</v>
      </c>
    </row>
    <row r="70" spans="1:17" ht="12.75">
      <c r="A70" s="46">
        <v>36531</v>
      </c>
      <c r="B70" s="2">
        <v>4</v>
      </c>
      <c r="C70" s="2">
        <v>10</v>
      </c>
      <c r="E70" s="25">
        <v>6</v>
      </c>
      <c r="I70" s="1">
        <f aca="true" t="shared" si="3" ref="I70:I133">SUM(B70:H70)</f>
        <v>20</v>
      </c>
      <c r="M70" s="18">
        <v>3</v>
      </c>
      <c r="N70" s="18">
        <v>0</v>
      </c>
      <c r="O70" s="14">
        <f t="shared" si="2"/>
        <v>101</v>
      </c>
      <c r="P70" s="30"/>
      <c r="Q70" s="16" t="s">
        <v>80</v>
      </c>
    </row>
    <row r="71" spans="1:17" ht="12.75">
      <c r="A71" s="46">
        <v>36532</v>
      </c>
      <c r="B71" s="2">
        <v>15</v>
      </c>
      <c r="I71" s="20">
        <f t="shared" si="3"/>
        <v>15</v>
      </c>
      <c r="J71" s="44"/>
      <c r="M71" s="18">
        <v>2</v>
      </c>
      <c r="N71" s="18">
        <v>0</v>
      </c>
      <c r="O71" s="14">
        <f t="shared" si="2"/>
        <v>109</v>
      </c>
      <c r="P71" s="30"/>
      <c r="Q71" t="s">
        <v>81</v>
      </c>
    </row>
    <row r="72" spans="1:17" ht="12.75">
      <c r="A72" s="46">
        <v>36533</v>
      </c>
      <c r="B72" s="2">
        <v>9</v>
      </c>
      <c r="E72" s="25">
        <v>4</v>
      </c>
      <c r="I72" s="1">
        <f t="shared" si="3"/>
        <v>13</v>
      </c>
      <c r="M72" s="18">
        <v>2</v>
      </c>
      <c r="N72" s="18">
        <v>0</v>
      </c>
      <c r="O72" s="14">
        <f t="shared" si="2"/>
        <v>122</v>
      </c>
      <c r="P72" s="30"/>
      <c r="Q72" s="16" t="s">
        <v>69</v>
      </c>
    </row>
    <row r="73" spans="1:17" ht="12.75">
      <c r="A73" s="47">
        <v>36534</v>
      </c>
      <c r="B73" s="32"/>
      <c r="C73" s="32">
        <v>11</v>
      </c>
      <c r="D73" s="33"/>
      <c r="E73" s="33"/>
      <c r="F73" s="33"/>
      <c r="G73" s="33"/>
      <c r="H73" s="33"/>
      <c r="I73" s="34">
        <f t="shared" si="3"/>
        <v>11</v>
      </c>
      <c r="J73" s="42"/>
      <c r="K73" s="35"/>
      <c r="L73" s="35"/>
      <c r="M73" s="38">
        <v>2</v>
      </c>
      <c r="N73" s="38">
        <v>0</v>
      </c>
      <c r="O73" s="34">
        <f t="shared" si="2"/>
        <v>115</v>
      </c>
      <c r="P73" s="36"/>
      <c r="Q73" s="35" t="s">
        <v>73</v>
      </c>
    </row>
    <row r="74" spans="1:17" ht="12.75">
      <c r="A74" s="46">
        <v>36535</v>
      </c>
      <c r="I74" s="1">
        <f t="shared" si="3"/>
        <v>0</v>
      </c>
      <c r="M74" s="18">
        <v>3</v>
      </c>
      <c r="N74" s="18">
        <v>0</v>
      </c>
      <c r="O74" s="14">
        <f t="shared" si="2"/>
        <v>93</v>
      </c>
      <c r="P74" s="30"/>
      <c r="Q74" t="s">
        <v>17</v>
      </c>
    </row>
    <row r="75" spans="1:17" ht="12.75">
      <c r="A75" s="46">
        <v>36536</v>
      </c>
      <c r="C75" s="2">
        <v>10</v>
      </c>
      <c r="I75" s="1">
        <f t="shared" si="3"/>
        <v>10</v>
      </c>
      <c r="M75" s="18">
        <v>2</v>
      </c>
      <c r="N75" s="18">
        <v>0</v>
      </c>
      <c r="O75" s="14">
        <f t="shared" si="2"/>
        <v>92</v>
      </c>
      <c r="P75" s="30"/>
      <c r="Q75" t="s">
        <v>72</v>
      </c>
    </row>
    <row r="76" spans="1:17" ht="12.75">
      <c r="A76" s="46">
        <v>36537</v>
      </c>
      <c r="C76" s="2">
        <v>10</v>
      </c>
      <c r="I76" s="1">
        <f t="shared" si="3"/>
        <v>10</v>
      </c>
      <c r="J76" s="41">
        <v>30</v>
      </c>
      <c r="M76">
        <v>2</v>
      </c>
      <c r="N76">
        <v>75</v>
      </c>
      <c r="O76" s="14">
        <f aca="true" t="shared" si="4" ref="O76:O88">SUM(I70:I76)</f>
        <v>79</v>
      </c>
      <c r="P76" s="30"/>
      <c r="Q76" t="s">
        <v>71</v>
      </c>
    </row>
    <row r="77" spans="1:17" ht="12.75">
      <c r="A77" s="46">
        <v>36538</v>
      </c>
      <c r="C77" s="2">
        <v>6</v>
      </c>
      <c r="G77" s="25">
        <v>4</v>
      </c>
      <c r="I77" s="1">
        <f t="shared" si="3"/>
        <v>10</v>
      </c>
      <c r="M77">
        <v>4</v>
      </c>
      <c r="N77">
        <v>90</v>
      </c>
      <c r="O77" s="14">
        <f t="shared" si="4"/>
        <v>69</v>
      </c>
      <c r="P77" s="30"/>
      <c r="Q77" s="16" t="s">
        <v>70</v>
      </c>
    </row>
    <row r="78" spans="1:17" ht="12.75">
      <c r="A78" s="46">
        <v>36539</v>
      </c>
      <c r="C78" s="2">
        <v>12</v>
      </c>
      <c r="I78" s="20">
        <f t="shared" si="3"/>
        <v>12</v>
      </c>
      <c r="J78" s="44"/>
      <c r="M78">
        <v>3</v>
      </c>
      <c r="N78">
        <v>60</v>
      </c>
      <c r="O78" s="14">
        <f t="shared" si="4"/>
        <v>66</v>
      </c>
      <c r="P78" s="30"/>
      <c r="Q78" t="s">
        <v>73</v>
      </c>
    </row>
    <row r="79" spans="1:18" ht="12.75">
      <c r="A79" s="46">
        <v>36540</v>
      </c>
      <c r="B79" s="2">
        <v>7</v>
      </c>
      <c r="E79" s="25">
        <v>10</v>
      </c>
      <c r="I79" s="1">
        <f t="shared" si="3"/>
        <v>17</v>
      </c>
      <c r="M79">
        <v>4</v>
      </c>
      <c r="N79">
        <v>90</v>
      </c>
      <c r="O79" s="14">
        <f t="shared" si="4"/>
        <v>70</v>
      </c>
      <c r="P79" s="30"/>
      <c r="Q79" s="16" t="s">
        <v>74</v>
      </c>
      <c r="R79" s="16" t="s">
        <v>75</v>
      </c>
    </row>
    <row r="80" spans="1:17" ht="12.75">
      <c r="A80" s="47">
        <v>36541</v>
      </c>
      <c r="B80" s="32">
        <v>24</v>
      </c>
      <c r="C80" s="32"/>
      <c r="D80" s="33"/>
      <c r="E80" s="33"/>
      <c r="F80" s="33"/>
      <c r="G80" s="33"/>
      <c r="H80" s="33"/>
      <c r="I80" s="34">
        <f t="shared" si="3"/>
        <v>24</v>
      </c>
      <c r="J80" s="42"/>
      <c r="K80" s="35"/>
      <c r="L80" s="35"/>
      <c r="M80" s="35">
        <v>1</v>
      </c>
      <c r="N80" s="35">
        <v>120</v>
      </c>
      <c r="O80" s="34">
        <f t="shared" si="4"/>
        <v>83</v>
      </c>
      <c r="P80" s="36"/>
      <c r="Q80" s="35" t="s">
        <v>76</v>
      </c>
    </row>
    <row r="81" spans="1:18" ht="12.75">
      <c r="A81" s="46">
        <v>36542</v>
      </c>
      <c r="B81" s="2">
        <v>5</v>
      </c>
      <c r="C81" s="2">
        <v>4</v>
      </c>
      <c r="F81" s="25">
        <v>4</v>
      </c>
      <c r="I81" s="1">
        <f t="shared" si="3"/>
        <v>13</v>
      </c>
      <c r="J81" s="41">
        <v>15</v>
      </c>
      <c r="M81">
        <v>3</v>
      </c>
      <c r="N81">
        <v>90</v>
      </c>
      <c r="O81" s="14">
        <f t="shared" si="4"/>
        <v>96</v>
      </c>
      <c r="P81" s="30"/>
      <c r="Q81" s="22" t="s">
        <v>82</v>
      </c>
      <c r="R81" s="16"/>
    </row>
    <row r="82" spans="1:17" ht="12.75">
      <c r="A82" s="46">
        <v>36543</v>
      </c>
      <c r="I82" s="1">
        <f t="shared" si="3"/>
        <v>0</v>
      </c>
      <c r="N82">
        <v>0</v>
      </c>
      <c r="O82" s="14">
        <f t="shared" si="4"/>
        <v>86</v>
      </c>
      <c r="P82" s="30"/>
      <c r="Q82" t="s">
        <v>17</v>
      </c>
    </row>
    <row r="83" spans="1:18" ht="12.75">
      <c r="A83" s="46">
        <v>36544</v>
      </c>
      <c r="B83" s="2">
        <v>4</v>
      </c>
      <c r="C83" s="2">
        <v>2</v>
      </c>
      <c r="E83" s="25">
        <v>7.5</v>
      </c>
      <c r="I83" s="1">
        <f t="shared" si="3"/>
        <v>13.5</v>
      </c>
      <c r="M83">
        <v>4</v>
      </c>
      <c r="N83">
        <v>75</v>
      </c>
      <c r="O83" s="14">
        <f t="shared" si="4"/>
        <v>89.5</v>
      </c>
      <c r="P83" s="30"/>
      <c r="Q83" s="16" t="s">
        <v>83</v>
      </c>
      <c r="R83" s="16"/>
    </row>
    <row r="84" spans="1:18" ht="12.75">
      <c r="A84" s="46">
        <v>36545</v>
      </c>
      <c r="B84" s="2">
        <v>11</v>
      </c>
      <c r="D84" s="25">
        <v>4.5</v>
      </c>
      <c r="I84" s="1">
        <f t="shared" si="3"/>
        <v>15.5</v>
      </c>
      <c r="M84">
        <v>2</v>
      </c>
      <c r="N84">
        <v>90</v>
      </c>
      <c r="O84" s="14">
        <f t="shared" si="4"/>
        <v>95</v>
      </c>
      <c r="P84" s="30"/>
      <c r="Q84" s="16" t="s">
        <v>84</v>
      </c>
      <c r="R84" s="21"/>
    </row>
    <row r="85" spans="1:17" ht="12.75">
      <c r="A85" s="46">
        <v>36546</v>
      </c>
      <c r="B85" s="2">
        <v>8</v>
      </c>
      <c r="I85" s="1">
        <f t="shared" si="3"/>
        <v>8</v>
      </c>
      <c r="M85">
        <v>2</v>
      </c>
      <c r="N85">
        <v>35</v>
      </c>
      <c r="O85" s="14">
        <f t="shared" si="4"/>
        <v>91</v>
      </c>
      <c r="P85" s="30"/>
      <c r="Q85" t="s">
        <v>85</v>
      </c>
    </row>
    <row r="86" spans="1:18" ht="12.75">
      <c r="A86" s="46">
        <v>36547</v>
      </c>
      <c r="B86" s="2">
        <v>14</v>
      </c>
      <c r="E86" s="25">
        <v>8</v>
      </c>
      <c r="I86" s="1">
        <f t="shared" si="3"/>
        <v>22</v>
      </c>
      <c r="M86">
        <v>2</v>
      </c>
      <c r="N86">
        <v>120</v>
      </c>
      <c r="O86" s="14">
        <f t="shared" si="4"/>
        <v>96</v>
      </c>
      <c r="P86" s="30"/>
      <c r="Q86" s="16" t="s">
        <v>86</v>
      </c>
      <c r="R86" s="16"/>
    </row>
    <row r="87" spans="1:17" ht="12.75">
      <c r="A87" s="47">
        <v>36548</v>
      </c>
      <c r="B87" s="32"/>
      <c r="C87" s="32"/>
      <c r="D87" s="33"/>
      <c r="E87" s="33"/>
      <c r="F87" s="33"/>
      <c r="G87" s="33"/>
      <c r="H87" s="33"/>
      <c r="I87" s="34">
        <f t="shared" si="3"/>
        <v>0</v>
      </c>
      <c r="J87" s="42"/>
      <c r="K87" s="35"/>
      <c r="L87" s="35">
        <v>20</v>
      </c>
      <c r="M87" s="35"/>
      <c r="N87" s="35">
        <v>90</v>
      </c>
      <c r="O87" s="34">
        <f t="shared" si="4"/>
        <v>72</v>
      </c>
      <c r="P87" s="36"/>
      <c r="Q87" s="35" t="s">
        <v>87</v>
      </c>
    </row>
    <row r="88" spans="1:17" ht="12.75">
      <c r="A88" s="46">
        <v>36549</v>
      </c>
      <c r="B88" s="2">
        <v>10</v>
      </c>
      <c r="G88" s="25">
        <v>4</v>
      </c>
      <c r="I88" s="1">
        <f t="shared" si="3"/>
        <v>14</v>
      </c>
      <c r="J88" s="41">
        <v>10</v>
      </c>
      <c r="M88">
        <v>3</v>
      </c>
      <c r="N88">
        <v>90</v>
      </c>
      <c r="O88" s="14">
        <f t="shared" si="4"/>
        <v>73</v>
      </c>
      <c r="P88" s="30"/>
      <c r="Q88" s="16" t="s">
        <v>88</v>
      </c>
    </row>
    <row r="89" spans="1:17" ht="12.75">
      <c r="A89" s="46">
        <v>36550</v>
      </c>
      <c r="C89" s="2">
        <v>7</v>
      </c>
      <c r="I89" s="1">
        <f t="shared" si="3"/>
        <v>7</v>
      </c>
      <c r="J89" s="41">
        <v>30</v>
      </c>
      <c r="M89">
        <v>4</v>
      </c>
      <c r="N89">
        <v>60</v>
      </c>
      <c r="O89" s="14">
        <f aca="true" t="shared" si="5" ref="O89:O152">SUM(I83:I89)</f>
        <v>80</v>
      </c>
      <c r="P89" s="30"/>
      <c r="Q89" t="s">
        <v>96</v>
      </c>
    </row>
    <row r="90" spans="1:17" ht="12.75">
      <c r="A90" s="46">
        <v>36551</v>
      </c>
      <c r="C90" s="2">
        <v>20</v>
      </c>
      <c r="I90" s="1">
        <f t="shared" si="3"/>
        <v>20</v>
      </c>
      <c r="M90">
        <v>3</v>
      </c>
      <c r="N90">
        <v>90</v>
      </c>
      <c r="O90" s="14">
        <f t="shared" si="5"/>
        <v>86.5</v>
      </c>
      <c r="P90" s="30"/>
      <c r="Q90" t="s">
        <v>89</v>
      </c>
    </row>
    <row r="91" spans="1:17" ht="12.75">
      <c r="A91" s="46">
        <v>36552</v>
      </c>
      <c r="B91" s="2">
        <v>11</v>
      </c>
      <c r="F91" s="25">
        <v>5</v>
      </c>
      <c r="I91" s="1">
        <f t="shared" si="3"/>
        <v>16</v>
      </c>
      <c r="J91" s="41">
        <v>20</v>
      </c>
      <c r="M91">
        <v>3</v>
      </c>
      <c r="N91">
        <v>90</v>
      </c>
      <c r="O91" s="14">
        <f t="shared" si="5"/>
        <v>87</v>
      </c>
      <c r="P91" s="30"/>
      <c r="Q91" s="16" t="s">
        <v>90</v>
      </c>
    </row>
    <row r="92" spans="1:17" ht="12.75">
      <c r="A92" s="46">
        <v>36553</v>
      </c>
      <c r="C92" s="2">
        <v>10</v>
      </c>
      <c r="I92" s="1">
        <f t="shared" si="3"/>
        <v>10</v>
      </c>
      <c r="J92" s="41">
        <v>60</v>
      </c>
      <c r="M92">
        <v>3</v>
      </c>
      <c r="N92">
        <v>60</v>
      </c>
      <c r="O92" s="14">
        <f t="shared" si="5"/>
        <v>89</v>
      </c>
      <c r="P92" s="30"/>
      <c r="Q92" t="s">
        <v>92</v>
      </c>
    </row>
    <row r="93" spans="1:17" ht="12.75">
      <c r="A93" s="46">
        <v>36554</v>
      </c>
      <c r="B93" s="2">
        <v>8</v>
      </c>
      <c r="I93" s="1">
        <f t="shared" si="3"/>
        <v>8</v>
      </c>
      <c r="J93" s="41">
        <v>30</v>
      </c>
      <c r="M93">
        <v>2</v>
      </c>
      <c r="N93">
        <v>100</v>
      </c>
      <c r="O93" s="14">
        <f t="shared" si="5"/>
        <v>75</v>
      </c>
      <c r="P93" s="30"/>
      <c r="Q93" t="s">
        <v>93</v>
      </c>
    </row>
    <row r="94" spans="1:17" ht="12.75">
      <c r="A94" s="47">
        <v>36555</v>
      </c>
      <c r="B94" s="32"/>
      <c r="C94" s="32">
        <v>10</v>
      </c>
      <c r="D94" s="33"/>
      <c r="E94" s="33"/>
      <c r="F94" s="33"/>
      <c r="G94" s="33"/>
      <c r="H94" s="33"/>
      <c r="I94" s="34">
        <f t="shared" si="3"/>
        <v>10</v>
      </c>
      <c r="J94" s="42"/>
      <c r="K94" s="35"/>
      <c r="L94" s="35"/>
      <c r="M94" s="35">
        <v>3</v>
      </c>
      <c r="N94" s="35">
        <v>90</v>
      </c>
      <c r="O94" s="34">
        <f t="shared" si="5"/>
        <v>85</v>
      </c>
      <c r="P94" s="36"/>
      <c r="Q94" s="35" t="s">
        <v>94</v>
      </c>
    </row>
    <row r="95" spans="1:19" ht="13.5" thickBot="1">
      <c r="A95" s="48">
        <v>36556</v>
      </c>
      <c r="B95" s="8">
        <v>6</v>
      </c>
      <c r="C95" s="8">
        <v>4</v>
      </c>
      <c r="D95" s="26"/>
      <c r="E95" s="26"/>
      <c r="F95" s="26">
        <v>2</v>
      </c>
      <c r="G95" s="26"/>
      <c r="H95" s="26">
        <v>2</v>
      </c>
      <c r="I95" s="9">
        <f t="shared" si="3"/>
        <v>14</v>
      </c>
      <c r="J95" s="43"/>
      <c r="K95" s="10"/>
      <c r="L95" s="10"/>
      <c r="M95" s="10">
        <v>3</v>
      </c>
      <c r="N95" s="10">
        <v>90</v>
      </c>
      <c r="O95" s="15">
        <f>SUM(I89:I95)</f>
        <v>85</v>
      </c>
      <c r="P95" s="31"/>
      <c r="Q95" s="28" t="s">
        <v>97</v>
      </c>
      <c r="R95" s="10" t="s">
        <v>95</v>
      </c>
      <c r="S95" s="7"/>
    </row>
    <row r="96" spans="1:17" ht="12.75">
      <c r="A96" s="46">
        <v>36557</v>
      </c>
      <c r="C96" s="2">
        <v>20</v>
      </c>
      <c r="I96" s="1">
        <f t="shared" si="3"/>
        <v>20</v>
      </c>
      <c r="M96">
        <v>4</v>
      </c>
      <c r="N96">
        <v>90</v>
      </c>
      <c r="O96" s="14">
        <f t="shared" si="5"/>
        <v>98</v>
      </c>
      <c r="P96" s="30"/>
      <c r="Q96" t="s">
        <v>98</v>
      </c>
    </row>
    <row r="97" spans="1:17" ht="12.75">
      <c r="A97" s="46">
        <v>36558</v>
      </c>
      <c r="B97" s="2">
        <v>17</v>
      </c>
      <c r="F97" s="25">
        <v>8</v>
      </c>
      <c r="I97" s="1">
        <f t="shared" si="3"/>
        <v>25</v>
      </c>
      <c r="M97">
        <v>3</v>
      </c>
      <c r="N97">
        <v>120</v>
      </c>
      <c r="O97" s="14">
        <f t="shared" si="5"/>
        <v>103</v>
      </c>
      <c r="P97" s="30"/>
      <c r="Q97" s="16" t="s">
        <v>103</v>
      </c>
    </row>
    <row r="98" spans="1:17" ht="12.75">
      <c r="A98" s="46">
        <v>36559</v>
      </c>
      <c r="B98" s="2">
        <v>10</v>
      </c>
      <c r="I98" s="1">
        <f t="shared" si="3"/>
        <v>10</v>
      </c>
      <c r="J98" s="41">
        <v>20</v>
      </c>
      <c r="M98">
        <v>2</v>
      </c>
      <c r="N98">
        <v>70</v>
      </c>
      <c r="O98" s="14">
        <f t="shared" si="5"/>
        <v>97</v>
      </c>
      <c r="P98" s="30"/>
      <c r="Q98" t="s">
        <v>99</v>
      </c>
    </row>
    <row r="99" spans="1:17" ht="12.75">
      <c r="A99" s="46">
        <v>36560</v>
      </c>
      <c r="C99" s="2">
        <v>10</v>
      </c>
      <c r="I99" s="1">
        <f t="shared" si="3"/>
        <v>10</v>
      </c>
      <c r="J99" s="41">
        <v>20</v>
      </c>
      <c r="M99">
        <v>2</v>
      </c>
      <c r="N99">
        <v>60</v>
      </c>
      <c r="O99" s="14">
        <f t="shared" si="5"/>
        <v>97</v>
      </c>
      <c r="P99" s="30"/>
      <c r="Q99" t="s">
        <v>92</v>
      </c>
    </row>
    <row r="100" spans="1:17" ht="12.75">
      <c r="A100" s="46">
        <v>36561</v>
      </c>
      <c r="B100" s="2">
        <v>10</v>
      </c>
      <c r="E100" s="25">
        <v>9</v>
      </c>
      <c r="I100" s="1">
        <f t="shared" si="3"/>
        <v>19</v>
      </c>
      <c r="M100">
        <v>3</v>
      </c>
      <c r="N100">
        <v>90</v>
      </c>
      <c r="O100" s="14">
        <f t="shared" si="5"/>
        <v>108</v>
      </c>
      <c r="P100" s="30"/>
      <c r="Q100" s="16" t="s">
        <v>102</v>
      </c>
    </row>
    <row r="101" spans="1:17" ht="12.75">
      <c r="A101" s="47">
        <v>36562</v>
      </c>
      <c r="B101" s="32"/>
      <c r="C101" s="32"/>
      <c r="D101" s="33"/>
      <c r="E101" s="33"/>
      <c r="F101" s="33"/>
      <c r="G101" s="33"/>
      <c r="H101" s="33"/>
      <c r="I101" s="34">
        <f t="shared" si="3"/>
        <v>0</v>
      </c>
      <c r="J101" s="42"/>
      <c r="K101" s="35"/>
      <c r="L101" s="35">
        <v>22</v>
      </c>
      <c r="M101" s="35">
        <v>3</v>
      </c>
      <c r="N101" s="35">
        <v>100</v>
      </c>
      <c r="O101" s="34">
        <f t="shared" si="5"/>
        <v>98</v>
      </c>
      <c r="P101" s="36"/>
      <c r="Q101" s="35" t="s">
        <v>100</v>
      </c>
    </row>
    <row r="102" spans="1:17" ht="12.75">
      <c r="A102" s="46">
        <v>36563</v>
      </c>
      <c r="B102" s="2">
        <v>9</v>
      </c>
      <c r="C102" s="2">
        <v>4</v>
      </c>
      <c r="F102" s="25">
        <v>5</v>
      </c>
      <c r="I102" s="1">
        <f t="shared" si="3"/>
        <v>18</v>
      </c>
      <c r="M102">
        <v>4</v>
      </c>
      <c r="N102">
        <v>90</v>
      </c>
      <c r="O102" s="14">
        <f>SUM(I96:I102)</f>
        <v>102</v>
      </c>
      <c r="P102" s="30"/>
      <c r="Q102" s="16" t="s">
        <v>101</v>
      </c>
    </row>
    <row r="103" spans="1:17" ht="12.75">
      <c r="A103" s="46">
        <v>36564</v>
      </c>
      <c r="C103" s="2">
        <v>20</v>
      </c>
      <c r="I103" s="1">
        <f t="shared" si="3"/>
        <v>20</v>
      </c>
      <c r="M103">
        <v>3</v>
      </c>
      <c r="N103">
        <v>95</v>
      </c>
      <c r="O103" s="14">
        <f t="shared" si="5"/>
        <v>102</v>
      </c>
      <c r="P103" s="30"/>
      <c r="Q103" t="s">
        <v>105</v>
      </c>
    </row>
    <row r="104" spans="1:18" ht="12.75">
      <c r="A104" s="46">
        <v>36565</v>
      </c>
      <c r="B104" s="2">
        <v>15</v>
      </c>
      <c r="G104" s="25">
        <v>4</v>
      </c>
      <c r="I104" s="1">
        <f t="shared" si="3"/>
        <v>19</v>
      </c>
      <c r="M104">
        <v>3</v>
      </c>
      <c r="N104">
        <v>120</v>
      </c>
      <c r="O104" s="14">
        <f t="shared" si="5"/>
        <v>96</v>
      </c>
      <c r="P104" s="30"/>
      <c r="Q104" s="16" t="s">
        <v>106</v>
      </c>
      <c r="R104" t="s">
        <v>107</v>
      </c>
    </row>
    <row r="105" spans="1:17" ht="12.75">
      <c r="A105" s="46">
        <v>36566</v>
      </c>
      <c r="B105" s="2">
        <v>6</v>
      </c>
      <c r="I105" s="1">
        <f t="shared" si="3"/>
        <v>6</v>
      </c>
      <c r="J105" s="41">
        <v>15</v>
      </c>
      <c r="M105">
        <v>3</v>
      </c>
      <c r="N105">
        <v>45</v>
      </c>
      <c r="O105" s="14">
        <f t="shared" si="5"/>
        <v>92</v>
      </c>
      <c r="P105" s="30"/>
      <c r="Q105" t="s">
        <v>108</v>
      </c>
    </row>
    <row r="106" spans="1:17" ht="12.75">
      <c r="A106" s="46">
        <v>36567</v>
      </c>
      <c r="C106" s="2">
        <v>10</v>
      </c>
      <c r="I106" s="1">
        <f t="shared" si="3"/>
        <v>10</v>
      </c>
      <c r="M106">
        <v>4</v>
      </c>
      <c r="N106">
        <v>40</v>
      </c>
      <c r="O106" s="14">
        <f t="shared" si="5"/>
        <v>92</v>
      </c>
      <c r="P106" s="30"/>
      <c r="Q106" t="s">
        <v>109</v>
      </c>
    </row>
    <row r="107" spans="1:18" ht="12.75">
      <c r="A107" s="46">
        <v>36568</v>
      </c>
      <c r="B107" s="2">
        <v>4</v>
      </c>
      <c r="C107" s="2">
        <v>5</v>
      </c>
      <c r="F107" s="25">
        <v>10</v>
      </c>
      <c r="I107" s="1">
        <f t="shared" si="3"/>
        <v>19</v>
      </c>
      <c r="M107">
        <v>5</v>
      </c>
      <c r="N107">
        <v>90</v>
      </c>
      <c r="O107" s="14">
        <f t="shared" si="5"/>
        <v>92</v>
      </c>
      <c r="P107" s="30"/>
      <c r="Q107" s="16" t="s">
        <v>110</v>
      </c>
      <c r="R107" t="s">
        <v>113</v>
      </c>
    </row>
    <row r="108" spans="1:17" ht="12.75">
      <c r="A108" s="47">
        <v>36569</v>
      </c>
      <c r="B108" s="32"/>
      <c r="C108" s="32">
        <v>10</v>
      </c>
      <c r="D108" s="33"/>
      <c r="E108" s="33"/>
      <c r="F108" s="33"/>
      <c r="G108" s="33"/>
      <c r="H108" s="33"/>
      <c r="I108" s="34">
        <f t="shared" si="3"/>
        <v>10</v>
      </c>
      <c r="J108" s="42">
        <v>30</v>
      </c>
      <c r="K108" s="35"/>
      <c r="L108" s="35"/>
      <c r="M108" s="35">
        <v>3</v>
      </c>
      <c r="N108" s="35">
        <v>80</v>
      </c>
      <c r="O108" s="34">
        <f t="shared" si="5"/>
        <v>102</v>
      </c>
      <c r="P108" s="36"/>
      <c r="Q108" s="7" t="s">
        <v>111</v>
      </c>
    </row>
    <row r="109" spans="1:17" ht="12.75">
      <c r="A109" s="46">
        <v>36570</v>
      </c>
      <c r="B109" s="2">
        <v>10</v>
      </c>
      <c r="C109" s="2">
        <v>5</v>
      </c>
      <c r="F109" s="25">
        <v>2</v>
      </c>
      <c r="H109" s="25">
        <v>2</v>
      </c>
      <c r="I109" s="1">
        <f t="shared" si="3"/>
        <v>19</v>
      </c>
      <c r="M109">
        <v>4</v>
      </c>
      <c r="N109">
        <v>120</v>
      </c>
      <c r="O109" s="14">
        <f>SUM(I103:I109)</f>
        <v>103</v>
      </c>
      <c r="P109" s="30"/>
      <c r="Q109" s="37" t="s">
        <v>112</v>
      </c>
    </row>
    <row r="110" spans="1:17" ht="12.75">
      <c r="A110" s="46">
        <v>36571</v>
      </c>
      <c r="C110" s="2">
        <v>20</v>
      </c>
      <c r="I110" s="1">
        <f t="shared" si="3"/>
        <v>20</v>
      </c>
      <c r="M110">
        <v>3</v>
      </c>
      <c r="N110">
        <v>90</v>
      </c>
      <c r="O110" s="14">
        <f t="shared" si="5"/>
        <v>103</v>
      </c>
      <c r="P110" s="30"/>
      <c r="Q110" t="s">
        <v>114</v>
      </c>
    </row>
    <row r="111" spans="1:17" ht="12.75">
      <c r="A111" s="46">
        <v>36572</v>
      </c>
      <c r="B111" s="2">
        <v>6</v>
      </c>
      <c r="I111" s="1">
        <f t="shared" si="3"/>
        <v>6</v>
      </c>
      <c r="M111">
        <v>3</v>
      </c>
      <c r="N111">
        <v>60</v>
      </c>
      <c r="O111" s="14">
        <f t="shared" si="5"/>
        <v>90</v>
      </c>
      <c r="P111" s="30"/>
      <c r="Q111" t="s">
        <v>116</v>
      </c>
    </row>
    <row r="112" spans="1:17" ht="12.75">
      <c r="A112" s="46">
        <v>36573</v>
      </c>
      <c r="B112" s="2">
        <v>9</v>
      </c>
      <c r="F112" s="25">
        <v>8</v>
      </c>
      <c r="I112" s="1">
        <f t="shared" si="3"/>
        <v>17</v>
      </c>
      <c r="J112" s="41">
        <v>30</v>
      </c>
      <c r="M112">
        <v>4</v>
      </c>
      <c r="N112">
        <v>80</v>
      </c>
      <c r="O112" s="14">
        <f t="shared" si="5"/>
        <v>101</v>
      </c>
      <c r="P112" s="30"/>
      <c r="Q112" s="16" t="s">
        <v>117</v>
      </c>
    </row>
    <row r="113" spans="1:17" ht="12.75">
      <c r="A113" s="46">
        <v>36574</v>
      </c>
      <c r="C113" s="2">
        <v>10</v>
      </c>
      <c r="I113" s="1">
        <f t="shared" si="3"/>
        <v>10</v>
      </c>
      <c r="M113">
        <v>2</v>
      </c>
      <c r="N113">
        <v>40</v>
      </c>
      <c r="O113" s="14">
        <f t="shared" si="5"/>
        <v>101</v>
      </c>
      <c r="P113" s="30"/>
      <c r="Q113" t="s">
        <v>115</v>
      </c>
    </row>
    <row r="114" spans="1:17" ht="12.75">
      <c r="A114" s="46">
        <v>36575</v>
      </c>
      <c r="B114" s="2">
        <v>4</v>
      </c>
      <c r="D114" s="25">
        <v>8</v>
      </c>
      <c r="I114" s="1">
        <f t="shared" si="3"/>
        <v>12</v>
      </c>
      <c r="M114">
        <v>3</v>
      </c>
      <c r="N114">
        <v>50</v>
      </c>
      <c r="O114" s="14">
        <f t="shared" si="5"/>
        <v>94</v>
      </c>
      <c r="P114" s="30"/>
      <c r="Q114" s="16" t="s">
        <v>118</v>
      </c>
    </row>
    <row r="115" spans="1:17" ht="12.75">
      <c r="A115" s="47">
        <v>36576</v>
      </c>
      <c r="B115" s="32"/>
      <c r="C115" s="32"/>
      <c r="D115" s="33"/>
      <c r="E115" s="33"/>
      <c r="F115" s="33"/>
      <c r="G115" s="33"/>
      <c r="H115" s="33"/>
      <c r="I115" s="34">
        <f t="shared" si="3"/>
        <v>0</v>
      </c>
      <c r="J115" s="42"/>
      <c r="K115" s="35"/>
      <c r="L115" s="35">
        <v>24</v>
      </c>
      <c r="M115" s="35">
        <v>3</v>
      </c>
      <c r="N115" s="35">
        <v>100</v>
      </c>
      <c r="O115" s="34">
        <f t="shared" si="5"/>
        <v>84</v>
      </c>
      <c r="P115" s="36"/>
      <c r="Q115" s="35" t="s">
        <v>120</v>
      </c>
    </row>
    <row r="116" spans="1:17" ht="12.75">
      <c r="A116" s="46">
        <v>36577</v>
      </c>
      <c r="B116" s="2">
        <v>11</v>
      </c>
      <c r="C116" s="2">
        <v>3</v>
      </c>
      <c r="F116" s="25">
        <v>5</v>
      </c>
      <c r="I116" s="1">
        <f t="shared" si="3"/>
        <v>19</v>
      </c>
      <c r="M116">
        <v>3</v>
      </c>
      <c r="N116">
        <v>110</v>
      </c>
      <c r="O116" s="14">
        <f>SUM(I110:I116)</f>
        <v>84</v>
      </c>
      <c r="P116" s="30"/>
      <c r="Q116" s="16" t="s">
        <v>119</v>
      </c>
    </row>
    <row r="117" spans="1:17" ht="12.75">
      <c r="A117" s="46">
        <v>36578</v>
      </c>
      <c r="C117" s="2">
        <v>9</v>
      </c>
      <c r="I117" s="1">
        <f t="shared" si="3"/>
        <v>9</v>
      </c>
      <c r="J117" s="41">
        <v>20</v>
      </c>
      <c r="M117">
        <v>2</v>
      </c>
      <c r="N117">
        <v>60</v>
      </c>
      <c r="O117" s="14">
        <f t="shared" si="5"/>
        <v>73</v>
      </c>
      <c r="P117" s="30"/>
      <c r="Q117" t="s">
        <v>121</v>
      </c>
    </row>
    <row r="118" spans="1:17" ht="12.75">
      <c r="A118" s="46">
        <v>36579</v>
      </c>
      <c r="B118" s="2">
        <v>13</v>
      </c>
      <c r="C118" s="2">
        <v>3</v>
      </c>
      <c r="H118" s="25">
        <v>4</v>
      </c>
      <c r="I118" s="1">
        <f t="shared" si="3"/>
        <v>20</v>
      </c>
      <c r="M118">
        <v>3</v>
      </c>
      <c r="N118">
        <v>120</v>
      </c>
      <c r="O118" s="14">
        <f t="shared" si="5"/>
        <v>87</v>
      </c>
      <c r="P118" s="30"/>
      <c r="Q118" s="16" t="s">
        <v>122</v>
      </c>
    </row>
    <row r="119" spans="1:18" ht="12.75">
      <c r="A119" s="46">
        <v>36580</v>
      </c>
      <c r="I119" s="1">
        <f t="shared" si="3"/>
        <v>0</v>
      </c>
      <c r="M119">
        <v>1</v>
      </c>
      <c r="N119">
        <v>0</v>
      </c>
      <c r="O119" s="14">
        <f t="shared" si="5"/>
        <v>70</v>
      </c>
      <c r="P119" s="30"/>
      <c r="Q119" t="s">
        <v>17</v>
      </c>
      <c r="R119" t="s">
        <v>123</v>
      </c>
    </row>
    <row r="120" spans="1:17" ht="12.75">
      <c r="A120" s="46">
        <v>36581</v>
      </c>
      <c r="I120" s="1">
        <f t="shared" si="3"/>
        <v>0</v>
      </c>
      <c r="M120">
        <v>3</v>
      </c>
      <c r="N120">
        <v>0</v>
      </c>
      <c r="O120" s="14">
        <f t="shared" si="5"/>
        <v>60</v>
      </c>
      <c r="P120" s="30"/>
      <c r="Q120" t="s">
        <v>17</v>
      </c>
    </row>
    <row r="121" spans="1:17" ht="12.75">
      <c r="A121" s="46">
        <v>36582</v>
      </c>
      <c r="C121" s="2">
        <v>9</v>
      </c>
      <c r="I121" s="1">
        <f t="shared" si="3"/>
        <v>9</v>
      </c>
      <c r="L121">
        <v>20</v>
      </c>
      <c r="M121">
        <v>3</v>
      </c>
      <c r="N121">
        <v>120</v>
      </c>
      <c r="O121" s="14">
        <f t="shared" si="5"/>
        <v>57</v>
      </c>
      <c r="P121" s="30"/>
      <c r="Q121" t="s">
        <v>124</v>
      </c>
    </row>
    <row r="122" spans="1:18" ht="12.75">
      <c r="A122" s="47">
        <v>36583</v>
      </c>
      <c r="B122" s="32">
        <v>3</v>
      </c>
      <c r="C122" s="32">
        <v>2</v>
      </c>
      <c r="D122" s="33">
        <v>6</v>
      </c>
      <c r="E122" s="33"/>
      <c r="F122" s="33"/>
      <c r="G122" s="33"/>
      <c r="H122" s="33"/>
      <c r="I122" s="34">
        <f t="shared" si="3"/>
        <v>11</v>
      </c>
      <c r="J122" s="42"/>
      <c r="K122" s="35"/>
      <c r="L122" s="35">
        <v>10</v>
      </c>
      <c r="M122" s="35">
        <v>2</v>
      </c>
      <c r="N122" s="35">
        <v>120</v>
      </c>
      <c r="O122" s="34">
        <f t="shared" si="5"/>
        <v>68</v>
      </c>
      <c r="P122" s="36"/>
      <c r="Q122" s="35" t="s">
        <v>125</v>
      </c>
      <c r="R122" t="s">
        <v>126</v>
      </c>
    </row>
    <row r="123" spans="1:17" ht="12.75">
      <c r="A123" s="46">
        <v>36584</v>
      </c>
      <c r="C123" s="2">
        <v>9</v>
      </c>
      <c r="I123" s="1">
        <f t="shared" si="3"/>
        <v>9</v>
      </c>
      <c r="M123">
        <v>2</v>
      </c>
      <c r="N123">
        <v>45</v>
      </c>
      <c r="O123" s="14">
        <f t="shared" si="5"/>
        <v>58</v>
      </c>
      <c r="P123" s="30"/>
      <c r="Q123" t="s">
        <v>127</v>
      </c>
    </row>
    <row r="124" spans="1:17" ht="12.75">
      <c r="A124" s="46">
        <v>36585</v>
      </c>
      <c r="B124" s="2">
        <v>4</v>
      </c>
      <c r="C124" s="2">
        <v>11</v>
      </c>
      <c r="F124" s="25">
        <v>6</v>
      </c>
      <c r="I124" s="1">
        <f t="shared" si="3"/>
        <v>21</v>
      </c>
      <c r="M124">
        <v>3</v>
      </c>
      <c r="N124">
        <v>120</v>
      </c>
      <c r="O124" s="14">
        <f t="shared" si="5"/>
        <v>70</v>
      </c>
      <c r="P124" s="30"/>
      <c r="Q124" t="s">
        <v>128</v>
      </c>
    </row>
    <row r="125" spans="1:17" ht="12.75">
      <c r="A125" s="46">
        <v>36586</v>
      </c>
      <c r="C125" s="2">
        <v>9</v>
      </c>
      <c r="I125" s="1">
        <f t="shared" si="3"/>
        <v>9</v>
      </c>
      <c r="J125" s="41">
        <v>20</v>
      </c>
      <c r="M125">
        <v>2</v>
      </c>
      <c r="N125">
        <v>60</v>
      </c>
      <c r="O125" s="14">
        <f t="shared" si="5"/>
        <v>59</v>
      </c>
      <c r="P125" s="29"/>
      <c r="Q125" t="s">
        <v>121</v>
      </c>
    </row>
    <row r="126" spans="1:17" ht="12.75">
      <c r="A126" s="46">
        <v>36587</v>
      </c>
      <c r="B126" s="2">
        <v>4</v>
      </c>
      <c r="C126" s="2">
        <v>7</v>
      </c>
      <c r="H126" s="25">
        <v>0.5</v>
      </c>
      <c r="I126" s="1">
        <f t="shared" si="3"/>
        <v>11.5</v>
      </c>
      <c r="J126" s="41">
        <v>25</v>
      </c>
      <c r="M126">
        <v>2</v>
      </c>
      <c r="N126">
        <v>90</v>
      </c>
      <c r="O126" s="14">
        <f t="shared" si="5"/>
        <v>70.5</v>
      </c>
      <c r="P126" s="29"/>
      <c r="Q126" t="s">
        <v>131</v>
      </c>
    </row>
    <row r="127" spans="1:18" ht="12.75">
      <c r="A127" s="46">
        <v>36588</v>
      </c>
      <c r="C127" s="2">
        <v>20</v>
      </c>
      <c r="I127" s="1">
        <f t="shared" si="3"/>
        <v>20</v>
      </c>
      <c r="M127">
        <v>3</v>
      </c>
      <c r="N127">
        <v>95</v>
      </c>
      <c r="O127" s="14">
        <f t="shared" si="5"/>
        <v>90.5</v>
      </c>
      <c r="Q127" t="s">
        <v>129</v>
      </c>
      <c r="R127" t="s">
        <v>130</v>
      </c>
    </row>
    <row r="128" spans="1:17" ht="12.75">
      <c r="A128" s="46">
        <v>36589</v>
      </c>
      <c r="B128" s="2">
        <v>13</v>
      </c>
      <c r="G128" s="25">
        <v>5</v>
      </c>
      <c r="I128" s="1">
        <f t="shared" si="3"/>
        <v>18</v>
      </c>
      <c r="M128">
        <v>3</v>
      </c>
      <c r="N128">
        <v>100</v>
      </c>
      <c r="O128" s="14">
        <f t="shared" si="5"/>
        <v>99.5</v>
      </c>
      <c r="Q128" s="16" t="s">
        <v>132</v>
      </c>
    </row>
    <row r="129" spans="1:17" ht="12.75">
      <c r="A129" s="47">
        <v>36590</v>
      </c>
      <c r="B129" s="2">
        <v>6</v>
      </c>
      <c r="C129" s="2">
        <v>12</v>
      </c>
      <c r="I129" s="34">
        <f t="shared" si="3"/>
        <v>18</v>
      </c>
      <c r="J129" s="41">
        <v>20</v>
      </c>
      <c r="M129">
        <v>2</v>
      </c>
      <c r="N129">
        <v>100</v>
      </c>
      <c r="O129" s="34">
        <f t="shared" si="5"/>
        <v>106.5</v>
      </c>
      <c r="Q129" t="s">
        <v>133</v>
      </c>
    </row>
    <row r="130" spans="1:17" ht="12.75">
      <c r="A130" s="46">
        <v>36591</v>
      </c>
      <c r="B130" s="2">
        <v>17</v>
      </c>
      <c r="E130" s="25">
        <v>9</v>
      </c>
      <c r="I130" s="1">
        <f t="shared" si="3"/>
        <v>26</v>
      </c>
      <c r="M130">
        <v>3</v>
      </c>
      <c r="N130">
        <v>120</v>
      </c>
      <c r="O130" s="14">
        <f t="shared" si="5"/>
        <v>123.5</v>
      </c>
      <c r="Q130" s="16" t="s">
        <v>134</v>
      </c>
    </row>
    <row r="131" spans="1:17" ht="12.75">
      <c r="A131" s="46">
        <v>36592</v>
      </c>
      <c r="I131" s="1">
        <f t="shared" si="3"/>
        <v>0</v>
      </c>
      <c r="M131">
        <v>2</v>
      </c>
      <c r="N131">
        <v>0</v>
      </c>
      <c r="O131" s="14">
        <f t="shared" si="5"/>
        <v>102.5</v>
      </c>
      <c r="Q131" t="s">
        <v>17</v>
      </c>
    </row>
    <row r="132" spans="1:17" ht="12.75">
      <c r="A132" s="46">
        <v>36593</v>
      </c>
      <c r="B132" s="2">
        <v>14</v>
      </c>
      <c r="F132" s="25">
        <v>12</v>
      </c>
      <c r="I132" s="1">
        <f t="shared" si="3"/>
        <v>26</v>
      </c>
      <c r="M132">
        <v>3</v>
      </c>
      <c r="N132">
        <v>120</v>
      </c>
      <c r="O132" s="14">
        <f t="shared" si="5"/>
        <v>119.5</v>
      </c>
      <c r="Q132" s="16" t="s">
        <v>135</v>
      </c>
    </row>
    <row r="133" spans="1:17" ht="12.75">
      <c r="A133" s="46">
        <v>36594</v>
      </c>
      <c r="C133" s="2">
        <v>20</v>
      </c>
      <c r="I133" s="1">
        <f t="shared" si="3"/>
        <v>20</v>
      </c>
      <c r="M133">
        <v>2</v>
      </c>
      <c r="N133">
        <v>90</v>
      </c>
      <c r="O133" s="14">
        <f t="shared" si="5"/>
        <v>128</v>
      </c>
      <c r="Q133" t="s">
        <v>136</v>
      </c>
    </row>
    <row r="134" spans="1:17" ht="12.75">
      <c r="A134" s="46">
        <v>36595</v>
      </c>
      <c r="B134" s="2">
        <v>9</v>
      </c>
      <c r="C134" s="2">
        <v>9</v>
      </c>
      <c r="H134" s="25">
        <v>0.25</v>
      </c>
      <c r="I134" s="1">
        <f aca="true" t="shared" si="6" ref="I134:I197">SUM(B134:H134)</f>
        <v>18.25</v>
      </c>
      <c r="M134">
        <v>2</v>
      </c>
      <c r="N134">
        <v>120</v>
      </c>
      <c r="O134" s="14">
        <f t="shared" si="5"/>
        <v>126.25</v>
      </c>
      <c r="Q134" t="s">
        <v>137</v>
      </c>
    </row>
    <row r="135" spans="1:17" ht="12.75">
      <c r="A135" s="46">
        <v>36596</v>
      </c>
      <c r="B135" s="2">
        <v>14</v>
      </c>
      <c r="G135" s="25">
        <v>5</v>
      </c>
      <c r="I135" s="1">
        <f t="shared" si="6"/>
        <v>19</v>
      </c>
      <c r="M135">
        <v>3</v>
      </c>
      <c r="N135">
        <v>120</v>
      </c>
      <c r="O135" s="14">
        <f t="shared" si="5"/>
        <v>127.25</v>
      </c>
      <c r="Q135" s="16" t="s">
        <v>138</v>
      </c>
    </row>
    <row r="136" spans="1:18" ht="12.75">
      <c r="A136" s="47">
        <v>36597</v>
      </c>
      <c r="I136" s="34">
        <f t="shared" si="6"/>
        <v>0</v>
      </c>
      <c r="M136">
        <v>2</v>
      </c>
      <c r="N136">
        <v>0</v>
      </c>
      <c r="O136" s="34">
        <f t="shared" si="5"/>
        <v>109.25</v>
      </c>
      <c r="Q136" t="s">
        <v>17</v>
      </c>
      <c r="R136" t="s">
        <v>139</v>
      </c>
    </row>
    <row r="137" spans="1:17" ht="12.75">
      <c r="A137" s="46">
        <v>36598</v>
      </c>
      <c r="B137" s="2">
        <v>15</v>
      </c>
      <c r="E137" s="25">
        <v>9</v>
      </c>
      <c r="I137" s="1">
        <f t="shared" si="6"/>
        <v>24</v>
      </c>
      <c r="M137">
        <v>3</v>
      </c>
      <c r="N137">
        <v>120</v>
      </c>
      <c r="O137" s="14">
        <f t="shared" si="5"/>
        <v>107.25</v>
      </c>
      <c r="Q137" s="16" t="s">
        <v>140</v>
      </c>
    </row>
    <row r="138" spans="1:17" ht="12.75">
      <c r="A138" s="46">
        <v>36599</v>
      </c>
      <c r="C138" s="2">
        <v>19</v>
      </c>
      <c r="I138" s="1">
        <f t="shared" si="6"/>
        <v>19</v>
      </c>
      <c r="M138">
        <v>2</v>
      </c>
      <c r="N138">
        <v>90</v>
      </c>
      <c r="O138" s="14">
        <f t="shared" si="5"/>
        <v>126.25</v>
      </c>
      <c r="Q138" t="s">
        <v>141</v>
      </c>
    </row>
    <row r="139" spans="1:17" ht="12.75">
      <c r="A139" s="46">
        <v>36600</v>
      </c>
      <c r="C139" s="2">
        <v>11</v>
      </c>
      <c r="I139" s="1">
        <f t="shared" si="6"/>
        <v>11</v>
      </c>
      <c r="M139">
        <v>4</v>
      </c>
      <c r="N139">
        <v>45</v>
      </c>
      <c r="O139" s="14">
        <f t="shared" si="5"/>
        <v>111.25</v>
      </c>
      <c r="Q139" t="s">
        <v>142</v>
      </c>
    </row>
    <row r="140" spans="1:18" ht="12.75">
      <c r="A140" s="46">
        <v>36601</v>
      </c>
      <c r="B140" s="2">
        <v>14</v>
      </c>
      <c r="F140" s="25">
        <v>6</v>
      </c>
      <c r="I140" s="1">
        <f t="shared" si="6"/>
        <v>20</v>
      </c>
      <c r="M140">
        <v>3</v>
      </c>
      <c r="N140">
        <v>110</v>
      </c>
      <c r="O140" s="14">
        <f t="shared" si="5"/>
        <v>111.25</v>
      </c>
      <c r="Q140" s="16" t="s">
        <v>143</v>
      </c>
      <c r="R140" t="s">
        <v>139</v>
      </c>
    </row>
    <row r="141" spans="1:18" ht="12.75">
      <c r="A141" s="46">
        <v>36602</v>
      </c>
      <c r="C141" s="2">
        <v>8</v>
      </c>
      <c r="I141" s="1">
        <f t="shared" si="6"/>
        <v>8</v>
      </c>
      <c r="M141">
        <v>3</v>
      </c>
      <c r="N141">
        <v>40</v>
      </c>
      <c r="O141" s="14">
        <f t="shared" si="5"/>
        <v>101</v>
      </c>
      <c r="Q141" t="s">
        <v>144</v>
      </c>
      <c r="R141" t="s">
        <v>139</v>
      </c>
    </row>
    <row r="142" spans="1:17" ht="12.75">
      <c r="A142" s="46">
        <v>36603</v>
      </c>
      <c r="I142" s="1">
        <f t="shared" si="6"/>
        <v>0</v>
      </c>
      <c r="K142">
        <v>40</v>
      </c>
      <c r="M142">
        <v>3</v>
      </c>
      <c r="N142">
        <v>40</v>
      </c>
      <c r="O142" s="14">
        <f t="shared" si="5"/>
        <v>82</v>
      </c>
      <c r="Q142" t="s">
        <v>145</v>
      </c>
    </row>
    <row r="143" spans="1:18" ht="12.75">
      <c r="A143" s="47">
        <v>36604</v>
      </c>
      <c r="C143" s="2">
        <v>11</v>
      </c>
      <c r="I143" s="34">
        <f t="shared" si="6"/>
        <v>11</v>
      </c>
      <c r="M143">
        <v>3</v>
      </c>
      <c r="N143">
        <v>50</v>
      </c>
      <c r="O143" s="34">
        <f t="shared" si="5"/>
        <v>93</v>
      </c>
      <c r="Q143" t="s">
        <v>146</v>
      </c>
      <c r="R143" t="s">
        <v>139</v>
      </c>
    </row>
    <row r="144" spans="1:18" ht="12.75">
      <c r="A144" s="46">
        <v>36605</v>
      </c>
      <c r="C144" s="2">
        <v>6</v>
      </c>
      <c r="E144" s="25">
        <v>6</v>
      </c>
      <c r="I144" s="1">
        <f t="shared" si="6"/>
        <v>12</v>
      </c>
      <c r="M144">
        <v>2</v>
      </c>
      <c r="N144">
        <v>60</v>
      </c>
      <c r="O144" s="14">
        <f t="shared" si="5"/>
        <v>81</v>
      </c>
      <c r="Q144" s="16" t="s">
        <v>147</v>
      </c>
      <c r="R144" t="s">
        <v>148</v>
      </c>
    </row>
    <row r="145" spans="1:17" ht="12.75">
      <c r="A145" s="46">
        <v>36606</v>
      </c>
      <c r="C145" s="2">
        <v>13</v>
      </c>
      <c r="I145" s="1">
        <f t="shared" si="6"/>
        <v>13</v>
      </c>
      <c r="J145" s="41">
        <v>25</v>
      </c>
      <c r="M145">
        <v>2</v>
      </c>
      <c r="N145">
        <v>85</v>
      </c>
      <c r="O145" s="14">
        <f t="shared" si="5"/>
        <v>75</v>
      </c>
      <c r="Q145" t="s">
        <v>151</v>
      </c>
    </row>
    <row r="146" spans="1:18" ht="12.75">
      <c r="A146" s="46">
        <v>36607</v>
      </c>
      <c r="C146" s="2">
        <v>8</v>
      </c>
      <c r="G146" s="25">
        <v>3.5</v>
      </c>
      <c r="I146" s="1">
        <f t="shared" si="6"/>
        <v>11.5</v>
      </c>
      <c r="M146">
        <v>3</v>
      </c>
      <c r="N146">
        <v>70</v>
      </c>
      <c r="O146" s="14">
        <f t="shared" si="5"/>
        <v>75.5</v>
      </c>
      <c r="Q146" s="16" t="s">
        <v>149</v>
      </c>
      <c r="R146" t="s">
        <v>150</v>
      </c>
    </row>
    <row r="147" spans="1:17" ht="12.75">
      <c r="A147" s="46">
        <v>36608</v>
      </c>
      <c r="B147" s="2">
        <v>4</v>
      </c>
      <c r="I147" s="1">
        <f t="shared" si="6"/>
        <v>4</v>
      </c>
      <c r="M147">
        <v>3</v>
      </c>
      <c r="N147">
        <v>20</v>
      </c>
      <c r="O147" s="14">
        <f t="shared" si="5"/>
        <v>59.5</v>
      </c>
      <c r="Q147" t="s">
        <v>152</v>
      </c>
    </row>
    <row r="148" spans="1:17" ht="12.75">
      <c r="A148" s="46">
        <v>36609</v>
      </c>
      <c r="C148" s="2">
        <v>9</v>
      </c>
      <c r="I148" s="1">
        <f t="shared" si="6"/>
        <v>9</v>
      </c>
      <c r="M148">
        <v>3</v>
      </c>
      <c r="N148">
        <v>40</v>
      </c>
      <c r="O148" s="14">
        <f t="shared" si="5"/>
        <v>60.5</v>
      </c>
      <c r="Q148" t="s">
        <v>153</v>
      </c>
    </row>
    <row r="149" spans="1:17" ht="12.75">
      <c r="A149" s="46">
        <v>36610</v>
      </c>
      <c r="B149" s="2">
        <v>9</v>
      </c>
      <c r="F149" s="25">
        <v>8</v>
      </c>
      <c r="I149" s="1">
        <f t="shared" si="6"/>
        <v>17</v>
      </c>
      <c r="M149">
        <v>3</v>
      </c>
      <c r="N149">
        <v>100</v>
      </c>
      <c r="O149" s="14">
        <f t="shared" si="5"/>
        <v>77.5</v>
      </c>
      <c r="Q149" s="16" t="s">
        <v>154</v>
      </c>
    </row>
    <row r="150" spans="1:17" ht="12.75">
      <c r="A150" s="47">
        <v>36611</v>
      </c>
      <c r="C150" s="2">
        <v>19</v>
      </c>
      <c r="I150" s="34">
        <f t="shared" si="6"/>
        <v>19</v>
      </c>
      <c r="M150">
        <v>3</v>
      </c>
      <c r="N150">
        <v>95</v>
      </c>
      <c r="O150" s="34">
        <f t="shared" si="5"/>
        <v>85.5</v>
      </c>
      <c r="Q150" t="s">
        <v>114</v>
      </c>
    </row>
    <row r="151" spans="1:18" ht="12.75">
      <c r="A151" s="46">
        <v>36612</v>
      </c>
      <c r="B151" s="2">
        <v>6</v>
      </c>
      <c r="C151" s="2">
        <v>2</v>
      </c>
      <c r="G151" s="25">
        <v>6</v>
      </c>
      <c r="I151" s="1">
        <f t="shared" si="6"/>
        <v>14</v>
      </c>
      <c r="M151">
        <v>3</v>
      </c>
      <c r="N151">
        <v>90</v>
      </c>
      <c r="O151" s="14">
        <f t="shared" si="5"/>
        <v>87.5</v>
      </c>
      <c r="Q151" s="16" t="s">
        <v>155</v>
      </c>
      <c r="R151" t="s">
        <v>156</v>
      </c>
    </row>
    <row r="152" spans="1:17" ht="12.75">
      <c r="A152" s="46">
        <v>36613</v>
      </c>
      <c r="C152" s="2">
        <v>11</v>
      </c>
      <c r="I152" s="1">
        <f t="shared" si="6"/>
        <v>11</v>
      </c>
      <c r="J152" s="41">
        <v>20</v>
      </c>
      <c r="M152">
        <v>3</v>
      </c>
      <c r="N152">
        <v>70</v>
      </c>
      <c r="O152" s="14">
        <f t="shared" si="5"/>
        <v>85.5</v>
      </c>
      <c r="Q152" t="s">
        <v>159</v>
      </c>
    </row>
    <row r="153" spans="1:18" ht="12.75">
      <c r="A153" s="46">
        <v>36614</v>
      </c>
      <c r="B153" s="2">
        <v>3</v>
      </c>
      <c r="C153" s="2">
        <v>4</v>
      </c>
      <c r="E153" s="25">
        <v>12</v>
      </c>
      <c r="I153" s="1">
        <f t="shared" si="6"/>
        <v>19</v>
      </c>
      <c r="M153">
        <v>3</v>
      </c>
      <c r="N153">
        <v>90</v>
      </c>
      <c r="O153" s="14">
        <f aca="true" t="shared" si="7" ref="O153:O216">SUM(I147:I153)</f>
        <v>93</v>
      </c>
      <c r="Q153" s="16" t="s">
        <v>157</v>
      </c>
      <c r="R153" t="s">
        <v>158</v>
      </c>
    </row>
    <row r="154" spans="1:17" ht="12.75">
      <c r="A154" s="46">
        <v>36615</v>
      </c>
      <c r="I154" s="1">
        <f t="shared" si="6"/>
        <v>0</v>
      </c>
      <c r="M154">
        <v>3</v>
      </c>
      <c r="N154">
        <v>0</v>
      </c>
      <c r="O154" s="14">
        <f t="shared" si="7"/>
        <v>89</v>
      </c>
      <c r="Q154" t="s">
        <v>17</v>
      </c>
    </row>
    <row r="155" spans="1:17" ht="12.75">
      <c r="A155" s="46">
        <v>36616</v>
      </c>
      <c r="B155" s="2">
        <v>4</v>
      </c>
      <c r="C155" s="2">
        <v>5</v>
      </c>
      <c r="I155" s="1">
        <f t="shared" si="6"/>
        <v>9</v>
      </c>
      <c r="M155">
        <v>3</v>
      </c>
      <c r="N155">
        <v>70</v>
      </c>
      <c r="O155" s="14">
        <f t="shared" si="7"/>
        <v>89</v>
      </c>
      <c r="Q155" t="s">
        <v>163</v>
      </c>
    </row>
    <row r="156" spans="1:18" ht="12.75">
      <c r="A156" s="46">
        <v>36617</v>
      </c>
      <c r="B156" s="2">
        <v>10</v>
      </c>
      <c r="F156" s="25">
        <v>10</v>
      </c>
      <c r="I156" s="1">
        <f t="shared" si="6"/>
        <v>20</v>
      </c>
      <c r="M156">
        <v>3</v>
      </c>
      <c r="N156">
        <v>120</v>
      </c>
      <c r="O156" s="14">
        <f t="shared" si="7"/>
        <v>92</v>
      </c>
      <c r="Q156" s="16" t="s">
        <v>161</v>
      </c>
      <c r="R156" t="s">
        <v>162</v>
      </c>
    </row>
    <row r="157" spans="1:18" ht="12.75">
      <c r="A157" s="47">
        <v>36618</v>
      </c>
      <c r="I157" s="34">
        <f t="shared" si="6"/>
        <v>0</v>
      </c>
      <c r="M157">
        <v>3</v>
      </c>
      <c r="N157">
        <v>60</v>
      </c>
      <c r="O157" s="34">
        <f t="shared" si="7"/>
        <v>73</v>
      </c>
      <c r="Q157" t="s">
        <v>160</v>
      </c>
      <c r="R157" t="s">
        <v>164</v>
      </c>
    </row>
    <row r="158" spans="1:18" ht="12.75">
      <c r="A158" s="46">
        <v>36619</v>
      </c>
      <c r="C158" s="2">
        <v>3</v>
      </c>
      <c r="I158" s="1">
        <f t="shared" si="6"/>
        <v>3</v>
      </c>
      <c r="J158" s="41">
        <v>30</v>
      </c>
      <c r="M158" s="16">
        <v>2</v>
      </c>
      <c r="N158">
        <v>70</v>
      </c>
      <c r="O158" s="14">
        <f t="shared" si="7"/>
        <v>62</v>
      </c>
      <c r="Q158" t="s">
        <v>165</v>
      </c>
      <c r="R158" t="s">
        <v>166</v>
      </c>
    </row>
    <row r="159" spans="1:17" ht="12.75">
      <c r="A159" s="46">
        <v>36620</v>
      </c>
      <c r="C159" s="2">
        <v>12</v>
      </c>
      <c r="I159" s="1">
        <f t="shared" si="6"/>
        <v>12</v>
      </c>
      <c r="M159">
        <v>3</v>
      </c>
      <c r="N159">
        <v>50</v>
      </c>
      <c r="O159" s="14">
        <f t="shared" si="7"/>
        <v>63</v>
      </c>
      <c r="Q159" t="s">
        <v>167</v>
      </c>
    </row>
    <row r="160" spans="1:18" ht="12.75">
      <c r="A160" s="46">
        <v>36621</v>
      </c>
      <c r="B160" s="2">
        <v>3</v>
      </c>
      <c r="C160" s="2">
        <v>4</v>
      </c>
      <c r="G160" s="25">
        <v>3</v>
      </c>
      <c r="I160" s="1">
        <f t="shared" si="6"/>
        <v>10</v>
      </c>
      <c r="M160">
        <v>3</v>
      </c>
      <c r="N160">
        <v>60</v>
      </c>
      <c r="O160" s="14">
        <f t="shared" si="7"/>
        <v>54</v>
      </c>
      <c r="Q160" s="16" t="s">
        <v>168</v>
      </c>
      <c r="R160" t="s">
        <v>169</v>
      </c>
    </row>
    <row r="161" spans="1:17" ht="12.75">
      <c r="A161" s="46">
        <v>36622</v>
      </c>
      <c r="C161" s="2">
        <v>8</v>
      </c>
      <c r="I161" s="1">
        <f t="shared" si="6"/>
        <v>8</v>
      </c>
      <c r="M161">
        <v>3</v>
      </c>
      <c r="N161">
        <v>35</v>
      </c>
      <c r="O161" s="14">
        <f t="shared" si="7"/>
        <v>62</v>
      </c>
      <c r="Q161" t="s">
        <v>170</v>
      </c>
    </row>
    <row r="162" spans="1:17" ht="12.75">
      <c r="A162" s="46">
        <v>36623</v>
      </c>
      <c r="B162" s="2">
        <v>8</v>
      </c>
      <c r="H162" s="25">
        <v>0.6</v>
      </c>
      <c r="I162" s="1">
        <f t="shared" si="6"/>
        <v>8.6</v>
      </c>
      <c r="M162">
        <v>3</v>
      </c>
      <c r="N162">
        <v>40</v>
      </c>
      <c r="O162" s="14">
        <f t="shared" si="7"/>
        <v>61.6</v>
      </c>
      <c r="Q162" t="s">
        <v>171</v>
      </c>
    </row>
    <row r="163" spans="1:18" ht="12.75">
      <c r="A163" s="46">
        <v>36624</v>
      </c>
      <c r="B163" s="2">
        <v>10</v>
      </c>
      <c r="C163" s="2">
        <v>5</v>
      </c>
      <c r="F163" s="25">
        <v>6</v>
      </c>
      <c r="I163" s="1">
        <f t="shared" si="6"/>
        <v>21</v>
      </c>
      <c r="M163">
        <v>3</v>
      </c>
      <c r="N163">
        <v>120</v>
      </c>
      <c r="O163" s="14">
        <f t="shared" si="7"/>
        <v>62.6</v>
      </c>
      <c r="Q163" s="16" t="s">
        <v>172</v>
      </c>
      <c r="R163" t="s">
        <v>173</v>
      </c>
    </row>
    <row r="164" spans="1:17" ht="12.75">
      <c r="A164" s="47">
        <v>36625</v>
      </c>
      <c r="C164" s="2">
        <v>25</v>
      </c>
      <c r="I164" s="34">
        <f t="shared" si="6"/>
        <v>25</v>
      </c>
      <c r="M164">
        <v>3</v>
      </c>
      <c r="N164">
        <v>110</v>
      </c>
      <c r="O164" s="34">
        <f t="shared" si="7"/>
        <v>87.6</v>
      </c>
      <c r="Q164" t="s">
        <v>174</v>
      </c>
    </row>
    <row r="165" spans="1:17" ht="12.75">
      <c r="A165" s="46">
        <v>36626</v>
      </c>
      <c r="B165" s="2">
        <v>13</v>
      </c>
      <c r="C165" s="2">
        <v>4</v>
      </c>
      <c r="D165" s="25">
        <v>3.3</v>
      </c>
      <c r="I165" s="1">
        <f t="shared" si="6"/>
        <v>20.3</v>
      </c>
      <c r="M165">
        <v>3</v>
      </c>
      <c r="N165">
        <v>100</v>
      </c>
      <c r="O165" s="14">
        <f t="shared" si="7"/>
        <v>104.89999999999999</v>
      </c>
      <c r="Q165" s="16" t="s">
        <v>175</v>
      </c>
    </row>
    <row r="166" spans="1:17" ht="12.75">
      <c r="A166" s="46">
        <v>36627</v>
      </c>
      <c r="B166" s="2">
        <v>7</v>
      </c>
      <c r="I166" s="1">
        <f t="shared" si="6"/>
        <v>7</v>
      </c>
      <c r="J166" s="41">
        <v>30</v>
      </c>
      <c r="M166">
        <v>2</v>
      </c>
      <c r="N166">
        <v>70</v>
      </c>
      <c r="O166" s="14">
        <f t="shared" si="7"/>
        <v>99.89999999999999</v>
      </c>
      <c r="Q166" t="s">
        <v>176</v>
      </c>
    </row>
    <row r="167" spans="1:18" ht="12.75">
      <c r="A167" s="46">
        <v>36628</v>
      </c>
      <c r="B167" s="2">
        <v>13</v>
      </c>
      <c r="F167" s="25">
        <v>6.2</v>
      </c>
      <c r="I167" s="1">
        <f t="shared" si="6"/>
        <v>19.2</v>
      </c>
      <c r="M167">
        <v>2</v>
      </c>
      <c r="N167">
        <v>90</v>
      </c>
      <c r="O167" s="14">
        <f t="shared" si="7"/>
        <v>109.10000000000001</v>
      </c>
      <c r="Q167" s="16" t="s">
        <v>177</v>
      </c>
      <c r="R167" t="s">
        <v>178</v>
      </c>
    </row>
    <row r="168" spans="1:17" ht="12.75">
      <c r="A168" s="46">
        <v>36629</v>
      </c>
      <c r="C168" s="2">
        <v>12</v>
      </c>
      <c r="I168" s="1">
        <f t="shared" si="6"/>
        <v>12</v>
      </c>
      <c r="M168">
        <v>3</v>
      </c>
      <c r="N168">
        <v>55</v>
      </c>
      <c r="O168" s="14">
        <f t="shared" si="7"/>
        <v>113.10000000000001</v>
      </c>
      <c r="Q168" t="s">
        <v>179</v>
      </c>
    </row>
    <row r="169" spans="1:18" ht="12.75">
      <c r="A169" s="46">
        <v>36630</v>
      </c>
      <c r="B169" s="2">
        <v>10</v>
      </c>
      <c r="C169" s="2">
        <v>4</v>
      </c>
      <c r="H169" s="25">
        <v>4</v>
      </c>
      <c r="I169" s="1">
        <f t="shared" si="6"/>
        <v>18</v>
      </c>
      <c r="M169">
        <v>3</v>
      </c>
      <c r="N169">
        <v>110</v>
      </c>
      <c r="O169" s="14">
        <f t="shared" si="7"/>
        <v>122.5</v>
      </c>
      <c r="Q169" s="16" t="s">
        <v>182</v>
      </c>
      <c r="R169" t="s">
        <v>180</v>
      </c>
    </row>
    <row r="170" spans="1:17" ht="12.75">
      <c r="A170" s="46">
        <v>36631</v>
      </c>
      <c r="C170" s="2">
        <v>12</v>
      </c>
      <c r="I170" s="1">
        <f t="shared" si="6"/>
        <v>12</v>
      </c>
      <c r="M170">
        <v>3</v>
      </c>
      <c r="N170">
        <v>55</v>
      </c>
      <c r="O170" s="14">
        <f t="shared" si="7"/>
        <v>113.5</v>
      </c>
      <c r="Q170" t="s">
        <v>181</v>
      </c>
    </row>
    <row r="171" spans="1:18" ht="12.75">
      <c r="A171" s="47">
        <v>36632</v>
      </c>
      <c r="B171" s="2">
        <v>7</v>
      </c>
      <c r="E171" s="25">
        <v>16.5</v>
      </c>
      <c r="I171" s="34">
        <f t="shared" si="6"/>
        <v>23.5</v>
      </c>
      <c r="M171">
        <v>3</v>
      </c>
      <c r="N171">
        <v>120</v>
      </c>
      <c r="O171" s="34">
        <f t="shared" si="7"/>
        <v>112</v>
      </c>
      <c r="Q171" s="16" t="s">
        <v>184</v>
      </c>
      <c r="R171" t="s">
        <v>183</v>
      </c>
    </row>
    <row r="172" spans="1:18" ht="12.75">
      <c r="A172" s="46">
        <v>36633</v>
      </c>
      <c r="B172" s="2">
        <v>4</v>
      </c>
      <c r="I172" s="1">
        <f t="shared" si="6"/>
        <v>4</v>
      </c>
      <c r="M172">
        <v>2</v>
      </c>
      <c r="N172">
        <v>20</v>
      </c>
      <c r="O172" s="14">
        <f t="shared" si="7"/>
        <v>95.7</v>
      </c>
      <c r="Q172" t="s">
        <v>152</v>
      </c>
      <c r="R172" t="s">
        <v>17</v>
      </c>
    </row>
    <row r="173" spans="1:18" ht="12.75">
      <c r="A173" s="46">
        <v>36634</v>
      </c>
      <c r="B173" s="2">
        <v>5</v>
      </c>
      <c r="C173" s="2">
        <v>7</v>
      </c>
      <c r="I173" s="1">
        <f t="shared" si="6"/>
        <v>12</v>
      </c>
      <c r="J173" s="41">
        <v>30</v>
      </c>
      <c r="M173">
        <v>4</v>
      </c>
      <c r="N173">
        <v>90</v>
      </c>
      <c r="O173" s="14">
        <f t="shared" si="7"/>
        <v>100.7</v>
      </c>
      <c r="Q173" t="s">
        <v>205</v>
      </c>
      <c r="R173" t="s">
        <v>193</v>
      </c>
    </row>
    <row r="174" spans="1:18" ht="12.75">
      <c r="A174" s="46">
        <v>36635</v>
      </c>
      <c r="B174" s="2">
        <v>8</v>
      </c>
      <c r="F174" s="25">
        <v>6</v>
      </c>
      <c r="I174" s="1">
        <f t="shared" si="6"/>
        <v>14</v>
      </c>
      <c r="M174">
        <v>2</v>
      </c>
      <c r="N174">
        <v>70</v>
      </c>
      <c r="O174" s="14">
        <f t="shared" si="7"/>
        <v>95.5</v>
      </c>
      <c r="Q174" s="16" t="s">
        <v>200</v>
      </c>
      <c r="R174" s="16" t="s">
        <v>186</v>
      </c>
    </row>
    <row r="175" spans="1:18" ht="12.75">
      <c r="A175" s="46">
        <v>36636</v>
      </c>
      <c r="C175" s="2">
        <v>15</v>
      </c>
      <c r="I175" s="1">
        <f t="shared" si="6"/>
        <v>15</v>
      </c>
      <c r="M175">
        <v>2</v>
      </c>
      <c r="N175">
        <v>70</v>
      </c>
      <c r="O175" s="14">
        <f t="shared" si="7"/>
        <v>98.5</v>
      </c>
      <c r="Q175" t="s">
        <v>201</v>
      </c>
      <c r="R175" t="s">
        <v>194</v>
      </c>
    </row>
    <row r="176" spans="1:18" ht="12.75">
      <c r="A176" s="46">
        <v>36637</v>
      </c>
      <c r="B176" s="2">
        <v>8</v>
      </c>
      <c r="I176" s="1">
        <f t="shared" si="6"/>
        <v>8</v>
      </c>
      <c r="M176">
        <v>2</v>
      </c>
      <c r="N176">
        <v>40</v>
      </c>
      <c r="O176" s="14">
        <f t="shared" si="7"/>
        <v>88.5</v>
      </c>
      <c r="Q176" t="s">
        <v>202</v>
      </c>
      <c r="R176" t="s">
        <v>197</v>
      </c>
    </row>
    <row r="177" spans="1:18" ht="12.75">
      <c r="A177" s="46">
        <v>36638</v>
      </c>
      <c r="B177" s="2">
        <v>13</v>
      </c>
      <c r="G177" s="25">
        <v>6.4</v>
      </c>
      <c r="I177" s="1">
        <f t="shared" si="6"/>
        <v>19.4</v>
      </c>
      <c r="M177">
        <v>2</v>
      </c>
      <c r="N177">
        <v>120</v>
      </c>
      <c r="O177" s="14">
        <f t="shared" si="7"/>
        <v>95.9</v>
      </c>
      <c r="Q177" s="16" t="s">
        <v>206</v>
      </c>
      <c r="R177" s="16" t="s">
        <v>187</v>
      </c>
    </row>
    <row r="178" spans="1:18" ht="12.75">
      <c r="A178" s="47">
        <v>36639</v>
      </c>
      <c r="B178" s="2">
        <v>5</v>
      </c>
      <c r="I178" s="34">
        <f t="shared" si="6"/>
        <v>5</v>
      </c>
      <c r="M178">
        <v>3</v>
      </c>
      <c r="N178">
        <v>25</v>
      </c>
      <c r="O178" s="34">
        <f t="shared" si="7"/>
        <v>77.4</v>
      </c>
      <c r="Q178" t="s">
        <v>203</v>
      </c>
      <c r="R178" t="s">
        <v>198</v>
      </c>
    </row>
    <row r="179" spans="1:18" ht="12.75">
      <c r="A179" s="46">
        <v>36640</v>
      </c>
      <c r="C179" s="2">
        <v>10</v>
      </c>
      <c r="I179" s="1">
        <f t="shared" si="6"/>
        <v>10</v>
      </c>
      <c r="J179" s="41">
        <v>10</v>
      </c>
      <c r="M179">
        <v>3</v>
      </c>
      <c r="N179">
        <v>60</v>
      </c>
      <c r="O179" s="14">
        <f t="shared" si="7"/>
        <v>83.4</v>
      </c>
      <c r="Q179" t="s">
        <v>204</v>
      </c>
      <c r="R179" t="s">
        <v>192</v>
      </c>
    </row>
    <row r="180" spans="1:18" ht="12.75">
      <c r="A180" s="46">
        <v>36641</v>
      </c>
      <c r="B180" s="2">
        <v>11</v>
      </c>
      <c r="I180" s="1">
        <f t="shared" si="6"/>
        <v>11</v>
      </c>
      <c r="M180">
        <v>3</v>
      </c>
      <c r="N180">
        <v>55</v>
      </c>
      <c r="O180" s="14">
        <f t="shared" si="7"/>
        <v>82.4</v>
      </c>
      <c r="Q180" t="s">
        <v>207</v>
      </c>
      <c r="R180" t="s">
        <v>195</v>
      </c>
    </row>
    <row r="181" spans="1:18" ht="12.75">
      <c r="A181" s="46">
        <v>36642</v>
      </c>
      <c r="C181" s="2">
        <v>9</v>
      </c>
      <c r="I181" s="1">
        <f t="shared" si="6"/>
        <v>9</v>
      </c>
      <c r="M181">
        <v>3</v>
      </c>
      <c r="N181" s="16">
        <v>40</v>
      </c>
      <c r="O181" s="14">
        <f t="shared" si="7"/>
        <v>77.4</v>
      </c>
      <c r="Q181" t="s">
        <v>144</v>
      </c>
      <c r="R181" s="16" t="s">
        <v>190</v>
      </c>
    </row>
    <row r="182" spans="1:18" ht="12.75">
      <c r="A182" s="46">
        <v>36643</v>
      </c>
      <c r="B182" s="2">
        <v>9</v>
      </c>
      <c r="H182" s="25">
        <v>0.6</v>
      </c>
      <c r="I182" s="1">
        <f t="shared" si="6"/>
        <v>9.6</v>
      </c>
      <c r="M182">
        <v>4</v>
      </c>
      <c r="N182">
        <v>50</v>
      </c>
      <c r="O182" s="14">
        <f t="shared" si="7"/>
        <v>72</v>
      </c>
      <c r="Q182" t="s">
        <v>208</v>
      </c>
      <c r="R182" t="s">
        <v>17</v>
      </c>
    </row>
    <row r="183" spans="1:18" ht="12.75">
      <c r="A183" s="46">
        <v>36644</v>
      </c>
      <c r="B183" s="2">
        <v>6</v>
      </c>
      <c r="I183" s="1">
        <f t="shared" si="6"/>
        <v>6</v>
      </c>
      <c r="M183">
        <v>3</v>
      </c>
      <c r="N183">
        <v>30</v>
      </c>
      <c r="O183" s="14">
        <f t="shared" si="7"/>
        <v>70</v>
      </c>
      <c r="Q183" t="s">
        <v>209</v>
      </c>
      <c r="R183" t="s">
        <v>196</v>
      </c>
    </row>
    <row r="184" spans="1:18" ht="12.75">
      <c r="A184" s="46">
        <v>36645</v>
      </c>
      <c r="B184" s="2">
        <v>11</v>
      </c>
      <c r="G184" s="25">
        <v>4</v>
      </c>
      <c r="H184" s="25">
        <v>1</v>
      </c>
      <c r="I184" s="1">
        <f t="shared" si="6"/>
        <v>16</v>
      </c>
      <c r="M184">
        <v>3</v>
      </c>
      <c r="N184">
        <v>120</v>
      </c>
      <c r="O184" s="14">
        <f t="shared" si="7"/>
        <v>66.6</v>
      </c>
      <c r="Q184" t="s">
        <v>215</v>
      </c>
      <c r="R184" s="16" t="s">
        <v>185</v>
      </c>
    </row>
    <row r="185" spans="1:18" ht="12.75">
      <c r="A185" s="47">
        <v>36646</v>
      </c>
      <c r="B185" s="2">
        <v>18</v>
      </c>
      <c r="I185" s="34">
        <f t="shared" si="6"/>
        <v>18</v>
      </c>
      <c r="M185">
        <v>2</v>
      </c>
      <c r="N185">
        <v>85</v>
      </c>
      <c r="O185" s="34">
        <f t="shared" si="7"/>
        <v>79.6</v>
      </c>
      <c r="Q185" t="s">
        <v>210</v>
      </c>
      <c r="R185" t="s">
        <v>198</v>
      </c>
    </row>
    <row r="186" spans="1:18" ht="12.75">
      <c r="A186" s="46">
        <v>36647</v>
      </c>
      <c r="I186" s="1">
        <f t="shared" si="6"/>
        <v>0</v>
      </c>
      <c r="M186">
        <v>3</v>
      </c>
      <c r="N186">
        <v>0</v>
      </c>
      <c r="O186" s="14">
        <f t="shared" si="7"/>
        <v>69.6</v>
      </c>
      <c r="Q186" t="s">
        <v>17</v>
      </c>
      <c r="R186" t="s">
        <v>194</v>
      </c>
    </row>
    <row r="187" spans="1:18" ht="12.75">
      <c r="A187" s="46">
        <v>36648</v>
      </c>
      <c r="B187" s="2">
        <v>13</v>
      </c>
      <c r="H187" s="25">
        <v>4</v>
      </c>
      <c r="I187" s="1">
        <f t="shared" si="6"/>
        <v>17</v>
      </c>
      <c r="M187">
        <v>4</v>
      </c>
      <c r="N187">
        <v>90</v>
      </c>
      <c r="O187" s="14">
        <f t="shared" si="7"/>
        <v>75.6</v>
      </c>
      <c r="Q187" t="s">
        <v>211</v>
      </c>
      <c r="R187" s="16" t="s">
        <v>212</v>
      </c>
    </row>
    <row r="188" spans="1:18" ht="12.75">
      <c r="A188" s="46">
        <v>36649</v>
      </c>
      <c r="B188" s="2">
        <v>8</v>
      </c>
      <c r="I188" s="1">
        <f t="shared" si="6"/>
        <v>8</v>
      </c>
      <c r="J188" s="41">
        <v>10</v>
      </c>
      <c r="M188">
        <v>2</v>
      </c>
      <c r="N188">
        <v>40</v>
      </c>
      <c r="O188" s="14">
        <f t="shared" si="7"/>
        <v>74.6</v>
      </c>
      <c r="Q188" t="s">
        <v>202</v>
      </c>
      <c r="R188" t="s">
        <v>198</v>
      </c>
    </row>
    <row r="189" spans="1:18" ht="12.75">
      <c r="A189" s="46">
        <v>36650</v>
      </c>
      <c r="B189" s="2">
        <v>2</v>
      </c>
      <c r="C189" s="2">
        <v>10</v>
      </c>
      <c r="I189" s="1">
        <f t="shared" si="6"/>
        <v>12</v>
      </c>
      <c r="M189">
        <v>3</v>
      </c>
      <c r="N189">
        <v>50</v>
      </c>
      <c r="O189" s="14">
        <f t="shared" si="7"/>
        <v>77</v>
      </c>
      <c r="Q189" t="s">
        <v>213</v>
      </c>
      <c r="R189" t="s">
        <v>199</v>
      </c>
    </row>
    <row r="190" spans="1:18" ht="12.75">
      <c r="A190" s="46">
        <v>36651</v>
      </c>
      <c r="B190" s="2">
        <v>10</v>
      </c>
      <c r="G190" s="25">
        <v>4</v>
      </c>
      <c r="I190" s="1">
        <f t="shared" si="6"/>
        <v>14</v>
      </c>
      <c r="M190">
        <v>3</v>
      </c>
      <c r="N190">
        <v>80</v>
      </c>
      <c r="O190" s="14">
        <f t="shared" si="7"/>
        <v>85</v>
      </c>
      <c r="Q190" t="s">
        <v>214</v>
      </c>
      <c r="R190" s="16" t="s">
        <v>189</v>
      </c>
    </row>
    <row r="191" spans="1:17" ht="12.75">
      <c r="A191" s="46">
        <v>36652</v>
      </c>
      <c r="B191" s="2">
        <v>4</v>
      </c>
      <c r="I191" s="1">
        <f t="shared" si="6"/>
        <v>4</v>
      </c>
      <c r="M191">
        <v>2</v>
      </c>
      <c r="N191">
        <v>20</v>
      </c>
      <c r="O191" s="14">
        <f t="shared" si="7"/>
        <v>73</v>
      </c>
      <c r="Q191" t="s">
        <v>152</v>
      </c>
    </row>
    <row r="192" spans="1:17" ht="12.75">
      <c r="A192" s="47">
        <v>36653</v>
      </c>
      <c r="C192" s="2">
        <v>15</v>
      </c>
      <c r="I192" s="34">
        <f t="shared" si="6"/>
        <v>15</v>
      </c>
      <c r="M192">
        <v>4</v>
      </c>
      <c r="N192">
        <v>70</v>
      </c>
      <c r="O192" s="34">
        <f t="shared" si="7"/>
        <v>70</v>
      </c>
      <c r="Q192" t="s">
        <v>221</v>
      </c>
    </row>
    <row r="193" spans="1:18" ht="12.75">
      <c r="A193" s="46">
        <v>36654</v>
      </c>
      <c r="B193" s="2">
        <v>14</v>
      </c>
      <c r="H193" s="25">
        <v>3.2</v>
      </c>
      <c r="I193" s="1">
        <f t="shared" si="6"/>
        <v>17.2</v>
      </c>
      <c r="M193">
        <v>4</v>
      </c>
      <c r="N193">
        <v>90</v>
      </c>
      <c r="O193" s="14">
        <f t="shared" si="7"/>
        <v>87.2</v>
      </c>
      <c r="Q193" t="s">
        <v>222</v>
      </c>
      <c r="R193" s="16" t="s">
        <v>191</v>
      </c>
    </row>
    <row r="194" spans="1:17" ht="12.75">
      <c r="A194" s="46">
        <v>36655</v>
      </c>
      <c r="B194" s="2">
        <v>5</v>
      </c>
      <c r="I194" s="1">
        <f t="shared" si="6"/>
        <v>5</v>
      </c>
      <c r="M194">
        <v>3</v>
      </c>
      <c r="N194">
        <v>25</v>
      </c>
      <c r="O194" s="14">
        <f t="shared" si="7"/>
        <v>75.2</v>
      </c>
      <c r="Q194" t="s">
        <v>203</v>
      </c>
    </row>
    <row r="195" spans="1:17" ht="12.75">
      <c r="A195" s="46">
        <v>36656</v>
      </c>
      <c r="C195" s="2">
        <v>10</v>
      </c>
      <c r="I195" s="1">
        <f t="shared" si="6"/>
        <v>10</v>
      </c>
      <c r="M195">
        <v>3</v>
      </c>
      <c r="N195">
        <v>40</v>
      </c>
      <c r="O195" s="14">
        <f t="shared" si="7"/>
        <v>77.2</v>
      </c>
      <c r="Q195" t="s">
        <v>223</v>
      </c>
    </row>
    <row r="196" spans="1:17" ht="12.75">
      <c r="A196" s="46">
        <v>36657</v>
      </c>
      <c r="I196" s="1">
        <f t="shared" si="6"/>
        <v>0</v>
      </c>
      <c r="M196">
        <v>3</v>
      </c>
      <c r="N196">
        <v>0</v>
      </c>
      <c r="O196" s="14">
        <f t="shared" si="7"/>
        <v>65.2</v>
      </c>
      <c r="Q196" t="s">
        <v>17</v>
      </c>
    </row>
    <row r="197" spans="1:17" ht="12.75">
      <c r="A197" s="46">
        <v>36658</v>
      </c>
      <c r="B197" s="2">
        <v>6</v>
      </c>
      <c r="H197" s="25">
        <v>1</v>
      </c>
      <c r="I197" s="1">
        <f t="shared" si="6"/>
        <v>7</v>
      </c>
      <c r="M197">
        <v>3</v>
      </c>
      <c r="N197">
        <v>40</v>
      </c>
      <c r="O197" s="14">
        <f t="shared" si="7"/>
        <v>58.2</v>
      </c>
      <c r="Q197" t="s">
        <v>216</v>
      </c>
    </row>
    <row r="198" spans="1:18" ht="12.75">
      <c r="A198" s="46">
        <v>36659</v>
      </c>
      <c r="B198" s="2">
        <v>14</v>
      </c>
      <c r="F198" s="25">
        <v>4.2</v>
      </c>
      <c r="I198" s="1">
        <f aca="true" t="shared" si="8" ref="I198:I261">SUM(B198:H198)</f>
        <v>18.2</v>
      </c>
      <c r="M198">
        <v>3</v>
      </c>
      <c r="N198">
        <v>90</v>
      </c>
      <c r="O198" s="14">
        <f t="shared" si="7"/>
        <v>72.4</v>
      </c>
      <c r="Q198" t="s">
        <v>217</v>
      </c>
      <c r="R198" t="s">
        <v>188</v>
      </c>
    </row>
    <row r="199" spans="1:17" ht="12.75">
      <c r="A199" s="47">
        <v>36660</v>
      </c>
      <c r="C199" s="2">
        <v>13</v>
      </c>
      <c r="I199" s="34">
        <f t="shared" si="8"/>
        <v>13</v>
      </c>
      <c r="M199">
        <v>2</v>
      </c>
      <c r="N199">
        <v>60</v>
      </c>
      <c r="O199" s="34">
        <f t="shared" si="7"/>
        <v>70.4</v>
      </c>
      <c r="Q199" t="s">
        <v>218</v>
      </c>
    </row>
    <row r="200" spans="1:17" ht="12.75">
      <c r="A200" s="46">
        <v>36661</v>
      </c>
      <c r="B200" s="2">
        <v>1</v>
      </c>
      <c r="C200" s="2">
        <v>7</v>
      </c>
      <c r="H200" s="25">
        <v>1</v>
      </c>
      <c r="I200" s="1">
        <f t="shared" si="8"/>
        <v>9</v>
      </c>
      <c r="K200">
        <v>60</v>
      </c>
      <c r="M200">
        <v>4</v>
      </c>
      <c r="N200">
        <v>100</v>
      </c>
      <c r="O200" s="14">
        <f t="shared" si="7"/>
        <v>62.2</v>
      </c>
      <c r="Q200" t="s">
        <v>219</v>
      </c>
    </row>
    <row r="201" spans="1:17" ht="12.75">
      <c r="A201" s="46">
        <v>36662</v>
      </c>
      <c r="B201" s="2">
        <v>14</v>
      </c>
      <c r="C201" s="2">
        <v>5</v>
      </c>
      <c r="H201" s="25">
        <v>3.2</v>
      </c>
      <c r="I201" s="1">
        <f t="shared" si="8"/>
        <v>22.2</v>
      </c>
      <c r="M201">
        <v>3</v>
      </c>
      <c r="N201">
        <v>140</v>
      </c>
      <c r="O201" s="14">
        <f t="shared" si="7"/>
        <v>79.4</v>
      </c>
      <c r="Q201" t="s">
        <v>220</v>
      </c>
    </row>
    <row r="202" spans="1:17" ht="12.75">
      <c r="A202" s="46">
        <v>36663</v>
      </c>
      <c r="B202" s="2">
        <v>4</v>
      </c>
      <c r="I202" s="1">
        <f t="shared" si="8"/>
        <v>4</v>
      </c>
      <c r="K202">
        <v>60</v>
      </c>
      <c r="M202">
        <v>2</v>
      </c>
      <c r="N202">
        <v>80</v>
      </c>
      <c r="O202" s="14">
        <f t="shared" si="7"/>
        <v>73.4</v>
      </c>
      <c r="Q202" t="s">
        <v>224</v>
      </c>
    </row>
    <row r="203" spans="1:17" ht="12.75">
      <c r="A203" s="46">
        <v>36664</v>
      </c>
      <c r="C203" s="2">
        <v>12</v>
      </c>
      <c r="H203" s="25">
        <v>1</v>
      </c>
      <c r="I203" s="1">
        <f t="shared" si="8"/>
        <v>13</v>
      </c>
      <c r="J203" s="41">
        <v>10</v>
      </c>
      <c r="M203">
        <v>2</v>
      </c>
      <c r="N203">
        <v>80</v>
      </c>
      <c r="O203" s="14">
        <f t="shared" si="7"/>
        <v>86.4</v>
      </c>
      <c r="Q203" t="s">
        <v>225</v>
      </c>
    </row>
    <row r="204" spans="1:17" ht="12.75">
      <c r="A204" s="46">
        <v>36665</v>
      </c>
      <c r="B204" s="2">
        <v>5</v>
      </c>
      <c r="I204" s="1">
        <f t="shared" si="8"/>
        <v>5</v>
      </c>
      <c r="M204">
        <v>3</v>
      </c>
      <c r="N204">
        <v>25</v>
      </c>
      <c r="O204" s="14">
        <f t="shared" si="7"/>
        <v>84.4</v>
      </c>
      <c r="Q204" t="s">
        <v>226</v>
      </c>
    </row>
    <row r="205" spans="1:17" ht="12.75">
      <c r="A205" s="46">
        <v>36666</v>
      </c>
      <c r="B205" s="2">
        <v>14</v>
      </c>
      <c r="H205" s="25">
        <v>2</v>
      </c>
      <c r="I205" s="1">
        <f t="shared" si="8"/>
        <v>16</v>
      </c>
      <c r="M205">
        <v>2</v>
      </c>
      <c r="N205">
        <v>90</v>
      </c>
      <c r="O205" s="14">
        <f t="shared" si="7"/>
        <v>82.2</v>
      </c>
      <c r="Q205" t="s">
        <v>228</v>
      </c>
    </row>
    <row r="206" spans="1:17" ht="12.75">
      <c r="A206" s="47">
        <v>36667</v>
      </c>
      <c r="B206" s="2">
        <v>5</v>
      </c>
      <c r="I206" s="34">
        <f t="shared" si="8"/>
        <v>5</v>
      </c>
      <c r="M206">
        <v>3</v>
      </c>
      <c r="N206">
        <v>25</v>
      </c>
      <c r="O206" s="34">
        <f t="shared" si="7"/>
        <v>74.2</v>
      </c>
      <c r="Q206" t="s">
        <v>226</v>
      </c>
    </row>
    <row r="207" spans="1:17" ht="12.75">
      <c r="A207" s="46">
        <v>36668</v>
      </c>
      <c r="B207" s="2">
        <v>6</v>
      </c>
      <c r="C207" s="2">
        <v>7</v>
      </c>
      <c r="H207" s="25">
        <v>0.6</v>
      </c>
      <c r="I207" s="1">
        <f t="shared" si="8"/>
        <v>13.6</v>
      </c>
      <c r="J207" s="41">
        <v>10</v>
      </c>
      <c r="M207">
        <v>4</v>
      </c>
      <c r="N207">
        <v>110</v>
      </c>
      <c r="O207" s="14">
        <f t="shared" si="7"/>
        <v>78.8</v>
      </c>
      <c r="Q207" t="s">
        <v>227</v>
      </c>
    </row>
    <row r="208" spans="1:17" ht="12.75">
      <c r="A208" s="46">
        <v>36669</v>
      </c>
      <c r="B208" s="2">
        <v>12</v>
      </c>
      <c r="C208" s="2">
        <v>6</v>
      </c>
      <c r="F208" s="25">
        <v>5</v>
      </c>
      <c r="I208" s="1">
        <f t="shared" si="8"/>
        <v>23</v>
      </c>
      <c r="M208">
        <v>3</v>
      </c>
      <c r="N208">
        <v>130</v>
      </c>
      <c r="O208" s="14">
        <f t="shared" si="7"/>
        <v>79.6</v>
      </c>
      <c r="Q208" t="s">
        <v>229</v>
      </c>
    </row>
    <row r="209" spans="1:17" ht="12.75">
      <c r="A209" s="46">
        <v>36670</v>
      </c>
      <c r="B209" s="2">
        <v>5</v>
      </c>
      <c r="I209" s="1">
        <f t="shared" si="8"/>
        <v>5</v>
      </c>
      <c r="M209">
        <v>2</v>
      </c>
      <c r="N209">
        <v>25</v>
      </c>
      <c r="O209" s="14">
        <f t="shared" si="7"/>
        <v>80.6</v>
      </c>
      <c r="Q209" t="s">
        <v>203</v>
      </c>
    </row>
    <row r="210" spans="1:17" ht="12.75">
      <c r="A210" s="46">
        <v>36671</v>
      </c>
      <c r="C210" s="2">
        <v>12</v>
      </c>
      <c r="I210" s="1">
        <f t="shared" si="8"/>
        <v>12</v>
      </c>
      <c r="M210">
        <v>3</v>
      </c>
      <c r="N210">
        <v>55</v>
      </c>
      <c r="O210" s="14">
        <f t="shared" si="7"/>
        <v>79.6</v>
      </c>
      <c r="Q210" t="s">
        <v>179</v>
      </c>
    </row>
    <row r="211" spans="1:17" ht="12.75">
      <c r="A211" s="46">
        <v>36672</v>
      </c>
      <c r="H211" s="25">
        <v>1.8</v>
      </c>
      <c r="I211" s="1">
        <f t="shared" si="8"/>
        <v>1.8</v>
      </c>
      <c r="M211">
        <v>4</v>
      </c>
      <c r="N211">
        <v>90</v>
      </c>
      <c r="O211" s="14">
        <f t="shared" si="7"/>
        <v>76.39999999999999</v>
      </c>
      <c r="Q211" t="s">
        <v>231</v>
      </c>
    </row>
    <row r="212" spans="1:17" ht="12.75">
      <c r="A212" s="46">
        <v>36673</v>
      </c>
      <c r="C212" s="2">
        <v>11</v>
      </c>
      <c r="I212" s="1">
        <f t="shared" si="8"/>
        <v>11</v>
      </c>
      <c r="M212">
        <v>3</v>
      </c>
      <c r="N212">
        <v>45</v>
      </c>
      <c r="O212" s="14">
        <f t="shared" si="7"/>
        <v>71.4</v>
      </c>
      <c r="Q212" t="s">
        <v>254</v>
      </c>
    </row>
    <row r="213" spans="1:17" ht="12.75">
      <c r="A213" s="47">
        <v>36674</v>
      </c>
      <c r="I213" s="34">
        <f t="shared" si="8"/>
        <v>0</v>
      </c>
      <c r="M213">
        <v>4</v>
      </c>
      <c r="N213">
        <v>0</v>
      </c>
      <c r="O213" s="34">
        <f t="shared" si="7"/>
        <v>66.4</v>
      </c>
      <c r="Q213" t="s">
        <v>17</v>
      </c>
    </row>
    <row r="214" spans="1:17" ht="12.75">
      <c r="A214" s="46">
        <v>36675</v>
      </c>
      <c r="B214" s="2">
        <v>6</v>
      </c>
      <c r="H214" s="25">
        <v>0.4</v>
      </c>
      <c r="I214" s="1">
        <f t="shared" si="8"/>
        <v>6.4</v>
      </c>
      <c r="M214">
        <v>3</v>
      </c>
      <c r="N214">
        <v>40</v>
      </c>
      <c r="O214" s="14">
        <f t="shared" si="7"/>
        <v>59.199999999999996</v>
      </c>
      <c r="Q214" t="s">
        <v>255</v>
      </c>
    </row>
    <row r="215" spans="1:17" ht="12.75">
      <c r="A215" s="46">
        <v>36676</v>
      </c>
      <c r="B215" s="2">
        <v>15</v>
      </c>
      <c r="H215" s="25">
        <v>1.4</v>
      </c>
      <c r="I215" s="1">
        <f t="shared" si="8"/>
        <v>16.4</v>
      </c>
      <c r="M215">
        <v>3</v>
      </c>
      <c r="N215">
        <v>90</v>
      </c>
      <c r="O215" s="14">
        <f t="shared" si="7"/>
        <v>52.6</v>
      </c>
      <c r="Q215" t="s">
        <v>232</v>
      </c>
    </row>
    <row r="216" spans="1:17" ht="12.75">
      <c r="A216" s="46">
        <v>36677</v>
      </c>
      <c r="C216" s="2">
        <v>18</v>
      </c>
      <c r="I216" s="1">
        <f t="shared" si="8"/>
        <v>18</v>
      </c>
      <c r="M216">
        <v>2</v>
      </c>
      <c r="N216">
        <v>80</v>
      </c>
      <c r="O216" s="14">
        <f t="shared" si="7"/>
        <v>65.6</v>
      </c>
      <c r="Q216" t="s">
        <v>230</v>
      </c>
    </row>
    <row r="217" spans="1:17" ht="12.75">
      <c r="A217" s="46">
        <v>36678</v>
      </c>
      <c r="B217" s="2">
        <v>6</v>
      </c>
      <c r="C217" s="2">
        <v>6</v>
      </c>
      <c r="H217" s="25">
        <v>0.24</v>
      </c>
      <c r="I217" s="1">
        <f t="shared" si="8"/>
        <v>12.24</v>
      </c>
      <c r="M217">
        <v>3</v>
      </c>
      <c r="N217">
        <v>110</v>
      </c>
      <c r="O217" s="14">
        <f aca="true" t="shared" si="9" ref="O217:O280">SUM(I211:I217)</f>
        <v>65.84</v>
      </c>
      <c r="Q217" t="s">
        <v>235</v>
      </c>
    </row>
    <row r="218" spans="1:17" ht="12.75">
      <c r="A218" s="46">
        <v>36679</v>
      </c>
      <c r="B218" s="2">
        <v>6</v>
      </c>
      <c r="C218" s="2">
        <v>6</v>
      </c>
      <c r="F218" s="25">
        <v>3.6</v>
      </c>
      <c r="I218" s="1">
        <f t="shared" si="8"/>
        <v>15.6</v>
      </c>
      <c r="M218">
        <v>3</v>
      </c>
      <c r="N218">
        <v>90</v>
      </c>
      <c r="O218" s="14">
        <f t="shared" si="9"/>
        <v>79.63999999999999</v>
      </c>
      <c r="Q218" t="s">
        <v>234</v>
      </c>
    </row>
    <row r="219" spans="1:17" ht="12.75">
      <c r="A219" s="46">
        <v>36680</v>
      </c>
      <c r="I219" s="1">
        <f t="shared" si="8"/>
        <v>0</v>
      </c>
      <c r="M219">
        <v>3</v>
      </c>
      <c r="N219">
        <v>0</v>
      </c>
      <c r="O219" s="14">
        <f t="shared" si="9"/>
        <v>68.64</v>
      </c>
      <c r="Q219" t="s">
        <v>17</v>
      </c>
    </row>
    <row r="220" spans="1:17" ht="12.75">
      <c r="A220" s="47">
        <v>36681</v>
      </c>
      <c r="I220" s="34">
        <f t="shared" si="8"/>
        <v>0</v>
      </c>
      <c r="M220">
        <v>3</v>
      </c>
      <c r="N220">
        <v>0</v>
      </c>
      <c r="O220" s="34">
        <f t="shared" si="9"/>
        <v>68.64</v>
      </c>
      <c r="Q220" t="s">
        <v>17</v>
      </c>
    </row>
    <row r="221" spans="1:17" ht="12.75">
      <c r="A221" s="46">
        <v>36682</v>
      </c>
      <c r="C221" s="2">
        <v>12</v>
      </c>
      <c r="I221" s="1">
        <f t="shared" si="8"/>
        <v>12</v>
      </c>
      <c r="M221">
        <v>2</v>
      </c>
      <c r="N221">
        <v>55</v>
      </c>
      <c r="O221" s="14">
        <f t="shared" si="9"/>
        <v>74.24000000000001</v>
      </c>
      <c r="Q221" t="s">
        <v>233</v>
      </c>
    </row>
    <row r="222" spans="1:17" ht="12.75">
      <c r="A222" s="46">
        <v>36683</v>
      </c>
      <c r="B222" s="2">
        <v>2</v>
      </c>
      <c r="C222" s="2">
        <v>10</v>
      </c>
      <c r="H222" s="25">
        <v>1</v>
      </c>
      <c r="I222" s="1">
        <f t="shared" si="8"/>
        <v>13</v>
      </c>
      <c r="M222">
        <v>2</v>
      </c>
      <c r="N222">
        <v>60</v>
      </c>
      <c r="O222" s="14">
        <f t="shared" si="9"/>
        <v>70.84</v>
      </c>
      <c r="P222" t="s">
        <v>236</v>
      </c>
      <c r="Q222" t="s">
        <v>237</v>
      </c>
    </row>
    <row r="223" spans="1:18" ht="12.75">
      <c r="A223" s="46">
        <v>36684</v>
      </c>
      <c r="B223" s="2">
        <v>11</v>
      </c>
      <c r="H223" s="25">
        <v>3</v>
      </c>
      <c r="I223" s="1">
        <f t="shared" si="8"/>
        <v>14</v>
      </c>
      <c r="M223">
        <v>3</v>
      </c>
      <c r="N223">
        <v>90</v>
      </c>
      <c r="O223" s="14">
        <f t="shared" si="9"/>
        <v>66.84</v>
      </c>
      <c r="Q223" t="s">
        <v>238</v>
      </c>
      <c r="R223" t="s">
        <v>239</v>
      </c>
    </row>
    <row r="224" spans="1:17" ht="12.75">
      <c r="A224" s="46">
        <v>36685</v>
      </c>
      <c r="C224" s="2">
        <v>9</v>
      </c>
      <c r="I224" s="1">
        <f t="shared" si="8"/>
        <v>9</v>
      </c>
      <c r="M224">
        <v>3</v>
      </c>
      <c r="N224">
        <v>40</v>
      </c>
      <c r="O224" s="14">
        <f t="shared" si="9"/>
        <v>63.6</v>
      </c>
      <c r="Q224" t="s">
        <v>144</v>
      </c>
    </row>
    <row r="225" spans="1:17" ht="12.75">
      <c r="A225" s="46">
        <v>36686</v>
      </c>
      <c r="B225" s="2">
        <v>10</v>
      </c>
      <c r="I225" s="1">
        <f t="shared" si="8"/>
        <v>10</v>
      </c>
      <c r="J225" s="41">
        <v>10</v>
      </c>
      <c r="M225">
        <v>3</v>
      </c>
      <c r="N225">
        <v>40</v>
      </c>
      <c r="O225" s="14">
        <f t="shared" si="9"/>
        <v>58</v>
      </c>
      <c r="Q225" t="s">
        <v>243</v>
      </c>
    </row>
    <row r="226" spans="1:17" ht="12.75">
      <c r="A226" s="46">
        <v>36687</v>
      </c>
      <c r="H226" s="25">
        <v>0.6</v>
      </c>
      <c r="I226" s="1">
        <f t="shared" si="8"/>
        <v>0.6</v>
      </c>
      <c r="M226">
        <v>3</v>
      </c>
      <c r="N226">
        <v>60</v>
      </c>
      <c r="O226" s="14">
        <f t="shared" si="9"/>
        <v>58.6</v>
      </c>
      <c r="Q226" t="s">
        <v>241</v>
      </c>
    </row>
    <row r="227" spans="1:17" ht="12.75">
      <c r="A227" s="47">
        <v>36688</v>
      </c>
      <c r="B227" s="2">
        <v>12</v>
      </c>
      <c r="H227" s="25">
        <v>2.5</v>
      </c>
      <c r="I227" s="34">
        <f t="shared" si="8"/>
        <v>14.5</v>
      </c>
      <c r="M227">
        <v>4</v>
      </c>
      <c r="N227">
        <v>80</v>
      </c>
      <c r="O227" s="34">
        <f t="shared" si="9"/>
        <v>73.1</v>
      </c>
      <c r="Q227" t="s">
        <v>240</v>
      </c>
    </row>
    <row r="228" spans="1:17" ht="12.75">
      <c r="A228" s="46">
        <v>36689</v>
      </c>
      <c r="B228" s="2">
        <v>4</v>
      </c>
      <c r="D228" s="25">
        <v>9</v>
      </c>
      <c r="I228" s="1">
        <f t="shared" si="8"/>
        <v>13</v>
      </c>
      <c r="M228">
        <v>3</v>
      </c>
      <c r="N228">
        <v>80</v>
      </c>
      <c r="O228" s="14">
        <f t="shared" si="9"/>
        <v>74.1</v>
      </c>
      <c r="Q228" t="s">
        <v>242</v>
      </c>
    </row>
    <row r="229" spans="1:17" ht="12.75">
      <c r="A229" s="46">
        <v>36690</v>
      </c>
      <c r="B229" s="2">
        <v>6</v>
      </c>
      <c r="I229" s="1">
        <f t="shared" si="8"/>
        <v>6</v>
      </c>
      <c r="J229" s="41">
        <v>15</v>
      </c>
      <c r="M229">
        <v>2</v>
      </c>
      <c r="N229">
        <v>45</v>
      </c>
      <c r="O229" s="14">
        <f t="shared" si="9"/>
        <v>67.1</v>
      </c>
      <c r="Q229" t="s">
        <v>244</v>
      </c>
    </row>
    <row r="230" spans="1:18" ht="12.75">
      <c r="A230" s="46">
        <v>36691</v>
      </c>
      <c r="B230" s="2">
        <v>12</v>
      </c>
      <c r="G230" s="25">
        <v>3</v>
      </c>
      <c r="H230" s="25">
        <v>0.5</v>
      </c>
      <c r="I230" s="1">
        <f t="shared" si="8"/>
        <v>15.5</v>
      </c>
      <c r="M230">
        <v>4</v>
      </c>
      <c r="N230">
        <v>80</v>
      </c>
      <c r="O230" s="14">
        <f t="shared" si="9"/>
        <v>68.6</v>
      </c>
      <c r="Q230" t="s">
        <v>245</v>
      </c>
      <c r="R230" t="s">
        <v>246</v>
      </c>
    </row>
    <row r="231" spans="1:17" ht="12.75">
      <c r="A231" s="46">
        <v>36692</v>
      </c>
      <c r="C231" s="2">
        <v>12</v>
      </c>
      <c r="I231" s="1">
        <f t="shared" si="8"/>
        <v>12</v>
      </c>
      <c r="M231">
        <v>3</v>
      </c>
      <c r="N231">
        <v>52</v>
      </c>
      <c r="O231" s="14">
        <f t="shared" si="9"/>
        <v>71.6</v>
      </c>
      <c r="Q231" t="s">
        <v>247</v>
      </c>
    </row>
    <row r="232" spans="1:17" ht="12.75">
      <c r="A232" s="46">
        <v>36693</v>
      </c>
      <c r="B232" s="2">
        <v>7</v>
      </c>
      <c r="H232" s="25">
        <v>1</v>
      </c>
      <c r="I232" s="1">
        <f t="shared" si="8"/>
        <v>8</v>
      </c>
      <c r="J232" s="41">
        <v>10</v>
      </c>
      <c r="M232">
        <v>3</v>
      </c>
      <c r="N232">
        <v>60</v>
      </c>
      <c r="O232" s="14">
        <f t="shared" si="9"/>
        <v>69.6</v>
      </c>
      <c r="Q232" t="s">
        <v>248</v>
      </c>
    </row>
    <row r="233" spans="1:17" ht="12.75">
      <c r="A233" s="46">
        <v>36694</v>
      </c>
      <c r="C233" s="2">
        <v>9</v>
      </c>
      <c r="I233" s="1">
        <f t="shared" si="8"/>
        <v>9</v>
      </c>
      <c r="M233">
        <v>3</v>
      </c>
      <c r="N233">
        <v>40</v>
      </c>
      <c r="O233" s="14">
        <f t="shared" si="9"/>
        <v>78</v>
      </c>
      <c r="Q233" t="s">
        <v>249</v>
      </c>
    </row>
    <row r="234" spans="1:18" ht="12.75">
      <c r="A234" s="47">
        <v>36695</v>
      </c>
      <c r="B234" s="2">
        <v>15</v>
      </c>
      <c r="H234" s="25">
        <v>1.5</v>
      </c>
      <c r="I234" s="34">
        <f t="shared" si="8"/>
        <v>16.5</v>
      </c>
      <c r="M234">
        <v>4</v>
      </c>
      <c r="N234">
        <v>100</v>
      </c>
      <c r="O234" s="34">
        <f t="shared" si="9"/>
        <v>80</v>
      </c>
      <c r="Q234" t="s">
        <v>250</v>
      </c>
      <c r="R234" t="s">
        <v>251</v>
      </c>
    </row>
    <row r="235" spans="1:17" ht="12.75">
      <c r="A235" s="46">
        <v>36696</v>
      </c>
      <c r="I235" s="1">
        <f t="shared" si="8"/>
        <v>0</v>
      </c>
      <c r="M235">
        <v>3</v>
      </c>
      <c r="O235" s="14">
        <f t="shared" si="9"/>
        <v>67</v>
      </c>
      <c r="Q235" t="s">
        <v>17</v>
      </c>
    </row>
    <row r="236" spans="1:17" ht="12.75">
      <c r="A236" s="46">
        <v>36697</v>
      </c>
      <c r="B236" s="2">
        <v>7</v>
      </c>
      <c r="H236" s="25">
        <v>0.3</v>
      </c>
      <c r="I236" s="1">
        <f t="shared" si="8"/>
        <v>7.3</v>
      </c>
      <c r="M236">
        <v>4</v>
      </c>
      <c r="O236" s="14">
        <f t="shared" si="9"/>
        <v>68.3</v>
      </c>
      <c r="Q236" t="s">
        <v>252</v>
      </c>
    </row>
    <row r="237" spans="1:17" ht="12.75">
      <c r="A237" s="46">
        <v>36698</v>
      </c>
      <c r="B237" s="2">
        <v>8</v>
      </c>
      <c r="C237" s="2">
        <v>3</v>
      </c>
      <c r="F237" s="25">
        <v>3.1</v>
      </c>
      <c r="I237" s="1">
        <f t="shared" si="8"/>
        <v>14.1</v>
      </c>
      <c r="M237">
        <v>3</v>
      </c>
      <c r="O237" s="14">
        <f t="shared" si="9"/>
        <v>66.89999999999999</v>
      </c>
      <c r="Q237" t="s">
        <v>253</v>
      </c>
    </row>
    <row r="238" spans="1:17" ht="12.75">
      <c r="A238" s="46">
        <v>36699</v>
      </c>
      <c r="I238" s="1">
        <f t="shared" si="8"/>
        <v>0</v>
      </c>
      <c r="K238">
        <v>60</v>
      </c>
      <c r="M238">
        <v>3</v>
      </c>
      <c r="O238" s="14">
        <f t="shared" si="9"/>
        <v>54.9</v>
      </c>
      <c r="Q238" t="s">
        <v>256</v>
      </c>
    </row>
    <row r="239" spans="1:17" ht="12.75">
      <c r="A239" s="46">
        <v>36700</v>
      </c>
      <c r="C239" s="2">
        <v>13</v>
      </c>
      <c r="I239" s="1">
        <f t="shared" si="8"/>
        <v>13</v>
      </c>
      <c r="M239">
        <v>3</v>
      </c>
      <c r="O239" s="14">
        <f t="shared" si="9"/>
        <v>59.9</v>
      </c>
      <c r="Q239" t="s">
        <v>218</v>
      </c>
    </row>
    <row r="240" spans="1:17" ht="12.75">
      <c r="A240" s="46">
        <v>36701</v>
      </c>
      <c r="B240" s="2">
        <v>4</v>
      </c>
      <c r="C240" s="2">
        <v>4</v>
      </c>
      <c r="D240" s="25">
        <v>4</v>
      </c>
      <c r="I240" s="1">
        <f t="shared" si="8"/>
        <v>12</v>
      </c>
      <c r="M240">
        <v>3</v>
      </c>
      <c r="O240" s="14">
        <f t="shared" si="9"/>
        <v>62.9</v>
      </c>
      <c r="Q240" t="s">
        <v>257</v>
      </c>
    </row>
    <row r="241" spans="1:17" ht="12.75">
      <c r="A241" s="47">
        <v>36702</v>
      </c>
      <c r="B241" s="2">
        <v>6</v>
      </c>
      <c r="I241" s="34">
        <f t="shared" si="8"/>
        <v>6</v>
      </c>
      <c r="M241">
        <v>2</v>
      </c>
      <c r="O241" s="34">
        <f t="shared" si="9"/>
        <v>52.4</v>
      </c>
      <c r="Q241" t="s">
        <v>261</v>
      </c>
    </row>
    <row r="242" spans="1:17" ht="12.75">
      <c r="A242" s="46">
        <v>36703</v>
      </c>
      <c r="B242" s="2">
        <v>7</v>
      </c>
      <c r="H242" s="25">
        <v>0.8</v>
      </c>
      <c r="I242" s="1">
        <f t="shared" si="8"/>
        <v>7.8</v>
      </c>
      <c r="M242">
        <v>3</v>
      </c>
      <c r="O242" s="14">
        <f t="shared" si="9"/>
        <v>60.199999999999996</v>
      </c>
      <c r="Q242" t="s">
        <v>258</v>
      </c>
    </row>
    <row r="243" spans="1:17" ht="12.75">
      <c r="A243" s="46">
        <v>36704</v>
      </c>
      <c r="B243" s="2">
        <v>13</v>
      </c>
      <c r="H243" s="25">
        <v>0.8</v>
      </c>
      <c r="I243" s="1">
        <f t="shared" si="8"/>
        <v>13.8</v>
      </c>
      <c r="M243">
        <v>4</v>
      </c>
      <c r="O243" s="14">
        <f t="shared" si="9"/>
        <v>66.7</v>
      </c>
      <c r="Q243" t="s">
        <v>259</v>
      </c>
    </row>
    <row r="244" spans="1:17" ht="12.75">
      <c r="A244" s="46">
        <v>36705</v>
      </c>
      <c r="B244" s="2">
        <v>9</v>
      </c>
      <c r="F244" s="25">
        <v>1.5</v>
      </c>
      <c r="I244" s="1">
        <f t="shared" si="8"/>
        <v>10.5</v>
      </c>
      <c r="M244">
        <v>4</v>
      </c>
      <c r="O244" s="14">
        <f t="shared" si="9"/>
        <v>63.099999999999994</v>
      </c>
      <c r="Q244" t="s">
        <v>260</v>
      </c>
    </row>
    <row r="245" spans="1:17" ht="12.75">
      <c r="A245" s="46">
        <v>36706</v>
      </c>
      <c r="I245" s="1">
        <f t="shared" si="8"/>
        <v>0</v>
      </c>
      <c r="J245" s="41">
        <v>20</v>
      </c>
      <c r="K245">
        <v>10</v>
      </c>
      <c r="M245">
        <v>3</v>
      </c>
      <c r="O245" s="14">
        <f t="shared" si="9"/>
        <v>63.099999999999994</v>
      </c>
      <c r="Q245" t="s">
        <v>281</v>
      </c>
    </row>
    <row r="246" spans="1:17" ht="12.75">
      <c r="A246" s="46">
        <v>36707</v>
      </c>
      <c r="I246" s="1">
        <f t="shared" si="8"/>
        <v>0</v>
      </c>
      <c r="K246">
        <v>60</v>
      </c>
      <c r="M246">
        <v>3</v>
      </c>
      <c r="O246" s="14">
        <f t="shared" si="9"/>
        <v>50.1</v>
      </c>
      <c r="Q246" t="s">
        <v>280</v>
      </c>
    </row>
    <row r="247" spans="1:18" ht="12.75">
      <c r="A247" s="46">
        <v>36708</v>
      </c>
      <c r="B247" s="2">
        <v>12</v>
      </c>
      <c r="H247" s="25">
        <v>3.2</v>
      </c>
      <c r="I247" s="1">
        <f t="shared" si="8"/>
        <v>15.2</v>
      </c>
      <c r="M247">
        <v>4</v>
      </c>
      <c r="O247" s="14">
        <f t="shared" si="9"/>
        <v>53.3</v>
      </c>
      <c r="Q247" t="s">
        <v>282</v>
      </c>
      <c r="R247" t="s">
        <v>283</v>
      </c>
    </row>
    <row r="248" spans="1:17" ht="12.75">
      <c r="A248" s="47">
        <v>36709</v>
      </c>
      <c r="I248" s="34">
        <f t="shared" si="8"/>
        <v>0</v>
      </c>
      <c r="K248">
        <v>30</v>
      </c>
      <c r="M248">
        <v>3</v>
      </c>
      <c r="O248" s="34">
        <f t="shared" si="9"/>
        <v>47.3</v>
      </c>
      <c r="Q248" t="s">
        <v>284</v>
      </c>
    </row>
    <row r="249" spans="1:17" ht="12.75">
      <c r="A249" s="46">
        <v>36710</v>
      </c>
      <c r="I249" s="1">
        <f t="shared" si="8"/>
        <v>0</v>
      </c>
      <c r="M249">
        <v>4</v>
      </c>
      <c r="O249" s="14">
        <f t="shared" si="9"/>
        <v>39.5</v>
      </c>
      <c r="Q249" t="s">
        <v>285</v>
      </c>
    </row>
    <row r="250" spans="1:17" ht="12.75">
      <c r="A250" s="46">
        <v>36711</v>
      </c>
      <c r="C250" s="2">
        <v>10</v>
      </c>
      <c r="I250" s="1">
        <f t="shared" si="8"/>
        <v>10</v>
      </c>
      <c r="K250">
        <v>40</v>
      </c>
      <c r="M250">
        <v>3</v>
      </c>
      <c r="O250" s="14">
        <f t="shared" si="9"/>
        <v>35.7</v>
      </c>
      <c r="Q250" t="s">
        <v>286</v>
      </c>
    </row>
    <row r="251" spans="1:18" ht="12.75">
      <c r="A251" s="46">
        <v>36712</v>
      </c>
      <c r="B251" s="2">
        <v>6</v>
      </c>
      <c r="H251" s="25">
        <v>1.4</v>
      </c>
      <c r="I251" s="1">
        <f t="shared" si="8"/>
        <v>7.4</v>
      </c>
      <c r="M251">
        <v>3</v>
      </c>
      <c r="O251" s="14">
        <f t="shared" si="9"/>
        <v>32.6</v>
      </c>
      <c r="Q251" t="s">
        <v>287</v>
      </c>
      <c r="R251" t="s">
        <v>288</v>
      </c>
    </row>
    <row r="252" spans="1:17" ht="12.75">
      <c r="A252" s="46">
        <v>36713</v>
      </c>
      <c r="I252" s="1">
        <f t="shared" si="8"/>
        <v>0</v>
      </c>
      <c r="M252">
        <v>3</v>
      </c>
      <c r="O252" s="14">
        <f t="shared" si="9"/>
        <v>32.6</v>
      </c>
      <c r="Q252" t="s">
        <v>17</v>
      </c>
    </row>
    <row r="253" spans="1:17" ht="12.75">
      <c r="A253" s="46">
        <v>36714</v>
      </c>
      <c r="B253" s="2">
        <v>6</v>
      </c>
      <c r="H253" s="25">
        <v>0.4</v>
      </c>
      <c r="I253" s="1">
        <f t="shared" si="8"/>
        <v>6.4</v>
      </c>
      <c r="M253">
        <v>4</v>
      </c>
      <c r="O253" s="14">
        <f t="shared" si="9"/>
        <v>39</v>
      </c>
      <c r="Q253" t="s">
        <v>255</v>
      </c>
    </row>
    <row r="254" spans="1:17" ht="12.75">
      <c r="A254" s="46">
        <v>36715</v>
      </c>
      <c r="B254" s="2">
        <v>9</v>
      </c>
      <c r="H254" s="25">
        <v>1.2</v>
      </c>
      <c r="I254" s="1">
        <f t="shared" si="8"/>
        <v>10.2</v>
      </c>
      <c r="M254">
        <v>3</v>
      </c>
      <c r="O254" s="14">
        <f t="shared" si="9"/>
        <v>34</v>
      </c>
      <c r="Q254" t="s">
        <v>289</v>
      </c>
    </row>
    <row r="255" spans="1:17" ht="12.75">
      <c r="A255" s="47">
        <v>36716</v>
      </c>
      <c r="B255" s="2">
        <v>4</v>
      </c>
      <c r="I255" s="34">
        <f t="shared" si="8"/>
        <v>4</v>
      </c>
      <c r="J255" s="41">
        <v>20</v>
      </c>
      <c r="K255">
        <v>60</v>
      </c>
      <c r="M255">
        <v>3</v>
      </c>
      <c r="O255" s="34">
        <f t="shared" si="9"/>
        <v>38</v>
      </c>
      <c r="Q255" t="s">
        <v>290</v>
      </c>
    </row>
    <row r="256" spans="1:18" ht="12.75">
      <c r="A256" s="46">
        <v>36717</v>
      </c>
      <c r="B256" s="2">
        <v>6</v>
      </c>
      <c r="H256" s="25">
        <v>2</v>
      </c>
      <c r="I256" s="1">
        <f t="shared" si="8"/>
        <v>8</v>
      </c>
      <c r="M256">
        <v>3</v>
      </c>
      <c r="O256" s="14">
        <f t="shared" si="9"/>
        <v>46</v>
      </c>
      <c r="Q256" t="s">
        <v>291</v>
      </c>
      <c r="R256" t="s">
        <v>288</v>
      </c>
    </row>
    <row r="257" spans="1:17" ht="12.75">
      <c r="A257" s="46">
        <v>36718</v>
      </c>
      <c r="I257" s="1">
        <f t="shared" si="8"/>
        <v>0</v>
      </c>
      <c r="K257">
        <v>60</v>
      </c>
      <c r="M257">
        <v>3</v>
      </c>
      <c r="O257" s="14">
        <f t="shared" si="9"/>
        <v>36</v>
      </c>
      <c r="Q257" t="s">
        <v>292</v>
      </c>
    </row>
    <row r="258" spans="1:17" ht="12.75">
      <c r="A258" s="46">
        <v>36719</v>
      </c>
      <c r="C258" s="2">
        <v>9</v>
      </c>
      <c r="I258" s="1">
        <f t="shared" si="8"/>
        <v>9</v>
      </c>
      <c r="M258">
        <v>2</v>
      </c>
      <c r="O258" s="14">
        <f t="shared" si="9"/>
        <v>37.6</v>
      </c>
      <c r="Q258" t="s">
        <v>144</v>
      </c>
    </row>
    <row r="259" spans="1:17" ht="12.75">
      <c r="A259" s="46">
        <v>36720</v>
      </c>
      <c r="I259" s="1">
        <f t="shared" si="8"/>
        <v>0</v>
      </c>
      <c r="M259">
        <v>3</v>
      </c>
      <c r="O259" s="14">
        <f t="shared" si="9"/>
        <v>37.6</v>
      </c>
      <c r="Q259" t="s">
        <v>17</v>
      </c>
    </row>
    <row r="260" spans="1:17" ht="12.75">
      <c r="A260" s="46">
        <v>36721</v>
      </c>
      <c r="B260" s="2">
        <v>7</v>
      </c>
      <c r="H260" s="25">
        <v>0.6</v>
      </c>
      <c r="I260" s="1">
        <f t="shared" si="8"/>
        <v>7.6</v>
      </c>
      <c r="M260">
        <v>3</v>
      </c>
      <c r="O260" s="14">
        <f t="shared" si="9"/>
        <v>38.8</v>
      </c>
      <c r="Q260" t="s">
        <v>293</v>
      </c>
    </row>
    <row r="261" spans="1:18" ht="12.75">
      <c r="A261" s="46">
        <v>36722</v>
      </c>
      <c r="I261" s="1">
        <f t="shared" si="8"/>
        <v>0</v>
      </c>
      <c r="M261">
        <v>4</v>
      </c>
      <c r="O261" s="14">
        <f t="shared" si="9"/>
        <v>28.6</v>
      </c>
      <c r="Q261" t="s">
        <v>294</v>
      </c>
      <c r="R261" t="s">
        <v>295</v>
      </c>
    </row>
    <row r="262" spans="1:17" ht="12.75">
      <c r="A262" s="47">
        <v>36723</v>
      </c>
      <c r="I262" s="34">
        <f aca="true" t="shared" si="10" ref="I262:I325">SUM(B262:H262)</f>
        <v>0</v>
      </c>
      <c r="M262">
        <v>3</v>
      </c>
      <c r="O262" s="34">
        <f t="shared" si="9"/>
        <v>24.6</v>
      </c>
      <c r="Q262" t="s">
        <v>17</v>
      </c>
    </row>
    <row r="263" spans="1:17" ht="12.75">
      <c r="A263" s="46">
        <v>36724</v>
      </c>
      <c r="C263" s="2">
        <v>8</v>
      </c>
      <c r="I263" s="1">
        <f t="shared" si="10"/>
        <v>8</v>
      </c>
      <c r="M263">
        <v>3</v>
      </c>
      <c r="O263" s="14">
        <f t="shared" si="9"/>
        <v>24.6</v>
      </c>
      <c r="Q263" t="s">
        <v>296</v>
      </c>
    </row>
    <row r="264" spans="1:18" ht="12.75">
      <c r="A264" s="46">
        <v>36725</v>
      </c>
      <c r="B264" s="2">
        <v>6</v>
      </c>
      <c r="H264" s="25">
        <v>2</v>
      </c>
      <c r="I264" s="1">
        <f t="shared" si="10"/>
        <v>8</v>
      </c>
      <c r="M264">
        <v>3</v>
      </c>
      <c r="O264" s="14">
        <f t="shared" si="9"/>
        <v>32.6</v>
      </c>
      <c r="Q264" t="s">
        <v>297</v>
      </c>
      <c r="R264" t="s">
        <v>288</v>
      </c>
    </row>
    <row r="265" spans="1:17" ht="12.75">
      <c r="A265" s="46">
        <v>36726</v>
      </c>
      <c r="B265" s="2">
        <v>4</v>
      </c>
      <c r="I265" s="1">
        <f t="shared" si="10"/>
        <v>4</v>
      </c>
      <c r="M265">
        <v>3</v>
      </c>
      <c r="O265" s="14">
        <f t="shared" si="9"/>
        <v>27.6</v>
      </c>
      <c r="Q265" t="s">
        <v>152</v>
      </c>
    </row>
    <row r="266" spans="1:17" ht="12.75">
      <c r="A266" s="46">
        <v>36727</v>
      </c>
      <c r="B266" s="2">
        <v>6</v>
      </c>
      <c r="I266" s="1">
        <f t="shared" si="10"/>
        <v>6</v>
      </c>
      <c r="M266">
        <v>3</v>
      </c>
      <c r="O266" s="14">
        <f t="shared" si="9"/>
        <v>33.6</v>
      </c>
      <c r="Q266" t="s">
        <v>261</v>
      </c>
    </row>
    <row r="267" spans="1:17" ht="12.75">
      <c r="A267" s="46">
        <v>36728</v>
      </c>
      <c r="B267" s="2">
        <v>5</v>
      </c>
      <c r="H267" s="25">
        <v>0.4</v>
      </c>
      <c r="I267" s="1">
        <f t="shared" si="10"/>
        <v>5.4</v>
      </c>
      <c r="M267">
        <v>3</v>
      </c>
      <c r="O267" s="14">
        <f t="shared" si="9"/>
        <v>31.4</v>
      </c>
      <c r="Q267" t="s">
        <v>298</v>
      </c>
    </row>
    <row r="268" spans="1:17" ht="12.75">
      <c r="A268" s="46">
        <v>36729</v>
      </c>
      <c r="B268" s="2">
        <v>11</v>
      </c>
      <c r="H268" s="25">
        <v>1.2</v>
      </c>
      <c r="I268" s="1">
        <f t="shared" si="10"/>
        <v>12.2</v>
      </c>
      <c r="M268">
        <v>4</v>
      </c>
      <c r="O268" s="14">
        <f t="shared" si="9"/>
        <v>43.599999999999994</v>
      </c>
      <c r="Q268" t="s">
        <v>299</v>
      </c>
    </row>
    <row r="269" spans="1:17" ht="12.75">
      <c r="A269" s="47">
        <v>36730</v>
      </c>
      <c r="B269" s="2">
        <v>11</v>
      </c>
      <c r="H269" s="25">
        <v>1.9</v>
      </c>
      <c r="I269" s="34">
        <f t="shared" si="10"/>
        <v>12.9</v>
      </c>
      <c r="M269">
        <v>3</v>
      </c>
      <c r="O269" s="34">
        <f t="shared" si="9"/>
        <v>56.49999999999999</v>
      </c>
      <c r="Q269" t="s">
        <v>300</v>
      </c>
    </row>
    <row r="270" spans="1:17" ht="12.75">
      <c r="A270" s="46">
        <v>36731</v>
      </c>
      <c r="I270" s="1">
        <f t="shared" si="10"/>
        <v>0</v>
      </c>
      <c r="M270">
        <v>2</v>
      </c>
      <c r="O270" s="14">
        <f t="shared" si="9"/>
        <v>48.49999999999999</v>
      </c>
      <c r="Q270" t="s">
        <v>17</v>
      </c>
    </row>
    <row r="271" spans="1:17" ht="12.75">
      <c r="A271" s="46">
        <v>36732</v>
      </c>
      <c r="B271" s="2">
        <v>6</v>
      </c>
      <c r="H271" s="25">
        <v>0.1</v>
      </c>
      <c r="I271" s="1">
        <f t="shared" si="10"/>
        <v>6.1</v>
      </c>
      <c r="M271">
        <v>3</v>
      </c>
      <c r="O271" s="14">
        <f t="shared" si="9"/>
        <v>46.6</v>
      </c>
      <c r="Q271" t="s">
        <v>301</v>
      </c>
    </row>
    <row r="272" spans="1:17" ht="12.75">
      <c r="A272" s="46">
        <v>36733</v>
      </c>
      <c r="B272" s="2">
        <v>11</v>
      </c>
      <c r="H272" s="25">
        <v>1.2</v>
      </c>
      <c r="I272" s="1">
        <f t="shared" si="10"/>
        <v>12.2</v>
      </c>
      <c r="M272">
        <v>5</v>
      </c>
      <c r="O272" s="14">
        <f t="shared" si="9"/>
        <v>54.8</v>
      </c>
      <c r="Q272" t="s">
        <v>302</v>
      </c>
    </row>
    <row r="273" spans="1:17" ht="12.75">
      <c r="A273" s="46">
        <v>36734</v>
      </c>
      <c r="B273" s="2">
        <v>11</v>
      </c>
      <c r="H273" s="25">
        <v>1.9</v>
      </c>
      <c r="I273" s="1">
        <f t="shared" si="10"/>
        <v>12.9</v>
      </c>
      <c r="M273">
        <v>2</v>
      </c>
      <c r="O273" s="14">
        <f t="shared" si="9"/>
        <v>61.699999999999996</v>
      </c>
      <c r="Q273" t="s">
        <v>303</v>
      </c>
    </row>
    <row r="274" spans="1:17" ht="12.75">
      <c r="A274" s="46">
        <v>36735</v>
      </c>
      <c r="I274" s="1">
        <f t="shared" si="10"/>
        <v>0</v>
      </c>
      <c r="M274">
        <v>3</v>
      </c>
      <c r="O274" s="14">
        <f t="shared" si="9"/>
        <v>56.300000000000004</v>
      </c>
      <c r="Q274" t="s">
        <v>17</v>
      </c>
    </row>
    <row r="275" spans="1:17" ht="12.75">
      <c r="A275" s="46">
        <v>36736</v>
      </c>
      <c r="I275" s="1">
        <f t="shared" si="10"/>
        <v>0</v>
      </c>
      <c r="M275">
        <v>3</v>
      </c>
      <c r="O275" s="14">
        <f t="shared" si="9"/>
        <v>44.1</v>
      </c>
      <c r="Q275" t="s">
        <v>17</v>
      </c>
    </row>
    <row r="276" spans="1:17" ht="12.75">
      <c r="A276" s="47">
        <v>36737</v>
      </c>
      <c r="I276" s="34">
        <f t="shared" si="10"/>
        <v>0</v>
      </c>
      <c r="M276">
        <v>3</v>
      </c>
      <c r="O276" s="34">
        <f t="shared" si="9"/>
        <v>31.199999999999996</v>
      </c>
      <c r="Q276" t="s">
        <v>304</v>
      </c>
    </row>
    <row r="277" spans="1:17" ht="12.75">
      <c r="A277" s="46">
        <v>36738</v>
      </c>
      <c r="I277" s="1">
        <f t="shared" si="10"/>
        <v>0</v>
      </c>
      <c r="M277">
        <v>3</v>
      </c>
      <c r="O277" s="14">
        <f t="shared" si="9"/>
        <v>31.199999999999996</v>
      </c>
      <c r="Q277" t="s">
        <v>17</v>
      </c>
    </row>
    <row r="278" spans="1:17" ht="12.75">
      <c r="A278" s="46">
        <v>36739</v>
      </c>
      <c r="I278" s="1">
        <f t="shared" si="10"/>
        <v>0</v>
      </c>
      <c r="M278">
        <v>3</v>
      </c>
      <c r="O278" s="14">
        <f t="shared" si="9"/>
        <v>25.1</v>
      </c>
      <c r="Q278" t="s">
        <v>17</v>
      </c>
    </row>
    <row r="279" spans="1:17" ht="12.75">
      <c r="A279" s="46">
        <v>36740</v>
      </c>
      <c r="I279" s="1">
        <f t="shared" si="10"/>
        <v>0</v>
      </c>
      <c r="M279">
        <v>3</v>
      </c>
      <c r="O279" s="14">
        <f t="shared" si="9"/>
        <v>12.9</v>
      </c>
      <c r="Q279" t="s">
        <v>17</v>
      </c>
    </row>
    <row r="280" spans="1:17" ht="12.75">
      <c r="A280" s="46">
        <v>36741</v>
      </c>
      <c r="I280" s="1">
        <f t="shared" si="10"/>
        <v>0</v>
      </c>
      <c r="M280">
        <v>3</v>
      </c>
      <c r="O280" s="14">
        <f t="shared" si="9"/>
        <v>0</v>
      </c>
      <c r="Q280" t="s">
        <v>305</v>
      </c>
    </row>
    <row r="281" spans="1:17" ht="12.75">
      <c r="A281" s="46">
        <v>36742</v>
      </c>
      <c r="I281" s="1">
        <f t="shared" si="10"/>
        <v>0</v>
      </c>
      <c r="M281">
        <v>3</v>
      </c>
      <c r="O281" s="14">
        <f aca="true" t="shared" si="11" ref="O281:O344">SUM(I275:I281)</f>
        <v>0</v>
      </c>
      <c r="Q281" t="s">
        <v>17</v>
      </c>
    </row>
    <row r="282" spans="1:17" ht="12.75">
      <c r="A282" s="46">
        <v>36743</v>
      </c>
      <c r="I282" s="1">
        <f t="shared" si="10"/>
        <v>0</v>
      </c>
      <c r="M282">
        <v>3</v>
      </c>
      <c r="O282" s="14">
        <f t="shared" si="11"/>
        <v>0</v>
      </c>
      <c r="Q282" t="s">
        <v>17</v>
      </c>
    </row>
    <row r="283" spans="1:17" ht="12.75">
      <c r="A283" s="47">
        <v>36744</v>
      </c>
      <c r="B283" s="2">
        <v>5</v>
      </c>
      <c r="I283" s="34">
        <f t="shared" si="10"/>
        <v>5</v>
      </c>
      <c r="M283">
        <v>3</v>
      </c>
      <c r="O283" s="34">
        <f t="shared" si="11"/>
        <v>5</v>
      </c>
      <c r="Q283" t="s">
        <v>226</v>
      </c>
    </row>
    <row r="284" spans="1:17" ht="12.75">
      <c r="A284" s="46">
        <v>36745</v>
      </c>
      <c r="B284" s="2">
        <v>4</v>
      </c>
      <c r="I284" s="1">
        <f t="shared" si="10"/>
        <v>4</v>
      </c>
      <c r="M284">
        <v>3</v>
      </c>
      <c r="O284" s="14">
        <f t="shared" si="11"/>
        <v>9</v>
      </c>
      <c r="Q284" t="s">
        <v>152</v>
      </c>
    </row>
    <row r="285" spans="1:17" ht="12.75">
      <c r="A285" s="46">
        <v>36746</v>
      </c>
      <c r="C285" s="2">
        <v>12</v>
      </c>
      <c r="I285" s="1">
        <f t="shared" si="10"/>
        <v>12</v>
      </c>
      <c r="M285">
        <v>3</v>
      </c>
      <c r="O285" s="14">
        <f t="shared" si="11"/>
        <v>21</v>
      </c>
      <c r="Q285" t="s">
        <v>306</v>
      </c>
    </row>
    <row r="286" spans="1:17" ht="12.75">
      <c r="A286" s="46">
        <v>36747</v>
      </c>
      <c r="B286" s="2">
        <v>5</v>
      </c>
      <c r="I286" s="1">
        <f t="shared" si="10"/>
        <v>5</v>
      </c>
      <c r="M286">
        <v>3</v>
      </c>
      <c r="O286" s="14">
        <f t="shared" si="11"/>
        <v>26</v>
      </c>
      <c r="Q286" t="s">
        <v>226</v>
      </c>
    </row>
    <row r="287" spans="1:17" ht="12.75">
      <c r="A287" s="46">
        <v>36748</v>
      </c>
      <c r="C287" s="2">
        <v>10</v>
      </c>
      <c r="I287" s="1">
        <f t="shared" si="10"/>
        <v>10</v>
      </c>
      <c r="M287">
        <v>3</v>
      </c>
      <c r="O287" s="14">
        <f t="shared" si="11"/>
        <v>36</v>
      </c>
      <c r="Q287" t="s">
        <v>307</v>
      </c>
    </row>
    <row r="288" spans="1:17" ht="12.75">
      <c r="A288" s="46">
        <v>36749</v>
      </c>
      <c r="I288" s="1">
        <f t="shared" si="10"/>
        <v>0</v>
      </c>
      <c r="K288">
        <v>54</v>
      </c>
      <c r="M288">
        <v>3</v>
      </c>
      <c r="O288" s="14">
        <f t="shared" si="11"/>
        <v>36</v>
      </c>
      <c r="Q288" t="s">
        <v>308</v>
      </c>
    </row>
    <row r="289" spans="1:17" ht="12.75">
      <c r="A289" s="46">
        <v>36750</v>
      </c>
      <c r="I289" s="1">
        <f t="shared" si="10"/>
        <v>0</v>
      </c>
      <c r="K289">
        <v>105</v>
      </c>
      <c r="M289">
        <v>3</v>
      </c>
      <c r="O289" s="14">
        <f t="shared" si="11"/>
        <v>36</v>
      </c>
      <c r="Q289" t="s">
        <v>309</v>
      </c>
    </row>
    <row r="290" spans="1:17" ht="12.75">
      <c r="A290" s="47">
        <v>36751</v>
      </c>
      <c r="I290" s="34">
        <f t="shared" si="10"/>
        <v>0</v>
      </c>
      <c r="K290">
        <v>180</v>
      </c>
      <c r="M290">
        <v>3</v>
      </c>
      <c r="O290" s="34">
        <f t="shared" si="11"/>
        <v>31</v>
      </c>
      <c r="Q290" t="s">
        <v>310</v>
      </c>
    </row>
    <row r="291" spans="1:17" ht="12.75">
      <c r="A291" s="46">
        <v>36752</v>
      </c>
      <c r="D291" s="25">
        <v>14</v>
      </c>
      <c r="I291" s="1">
        <f t="shared" si="10"/>
        <v>14</v>
      </c>
      <c r="M291">
        <v>3</v>
      </c>
      <c r="O291" s="14">
        <f t="shared" si="11"/>
        <v>41</v>
      </c>
      <c r="Q291" t="s">
        <v>311</v>
      </c>
    </row>
    <row r="292" spans="1:17" ht="12.75">
      <c r="A292" s="46">
        <v>36753</v>
      </c>
      <c r="B292" s="2">
        <v>9</v>
      </c>
      <c r="I292" s="1">
        <f t="shared" si="10"/>
        <v>9</v>
      </c>
      <c r="J292" s="41">
        <v>20</v>
      </c>
      <c r="M292">
        <v>3</v>
      </c>
      <c r="O292" s="14">
        <f t="shared" si="11"/>
        <v>38</v>
      </c>
      <c r="Q292" t="s">
        <v>312</v>
      </c>
    </row>
    <row r="293" spans="1:17" ht="12.75">
      <c r="A293" s="46">
        <v>36754</v>
      </c>
      <c r="I293" s="1">
        <f t="shared" si="10"/>
        <v>0</v>
      </c>
      <c r="K293">
        <v>50</v>
      </c>
      <c r="M293">
        <v>3</v>
      </c>
      <c r="O293" s="14">
        <f t="shared" si="11"/>
        <v>33</v>
      </c>
      <c r="Q293" t="s">
        <v>313</v>
      </c>
    </row>
    <row r="294" spans="1:17" ht="12.75">
      <c r="A294" s="46">
        <v>36755</v>
      </c>
      <c r="D294" s="25">
        <v>10</v>
      </c>
      <c r="I294" s="1">
        <f t="shared" si="10"/>
        <v>10</v>
      </c>
      <c r="M294">
        <v>3</v>
      </c>
      <c r="O294" s="14">
        <f t="shared" si="11"/>
        <v>33</v>
      </c>
      <c r="Q294" t="s">
        <v>314</v>
      </c>
    </row>
    <row r="295" spans="1:17" ht="12.75">
      <c r="A295" s="46">
        <v>36756</v>
      </c>
      <c r="B295" s="2">
        <v>6</v>
      </c>
      <c r="I295" s="1">
        <f t="shared" si="10"/>
        <v>6</v>
      </c>
      <c r="J295" s="41">
        <v>20</v>
      </c>
      <c r="M295">
        <v>3</v>
      </c>
      <c r="O295" s="14">
        <f t="shared" si="11"/>
        <v>39</v>
      </c>
      <c r="Q295" t="s">
        <v>315</v>
      </c>
    </row>
    <row r="296" spans="1:17" ht="12.75">
      <c r="A296" s="46">
        <v>36757</v>
      </c>
      <c r="I296" s="1">
        <f t="shared" si="10"/>
        <v>0</v>
      </c>
      <c r="K296">
        <v>60</v>
      </c>
      <c r="M296">
        <v>3</v>
      </c>
      <c r="O296" s="14">
        <f t="shared" si="11"/>
        <v>39</v>
      </c>
      <c r="Q296" t="s">
        <v>316</v>
      </c>
    </row>
    <row r="297" spans="1:17" ht="12.75">
      <c r="A297" s="47">
        <v>36758</v>
      </c>
      <c r="C297" s="2">
        <v>12</v>
      </c>
      <c r="I297" s="34">
        <f t="shared" si="10"/>
        <v>12</v>
      </c>
      <c r="M297">
        <v>3</v>
      </c>
      <c r="O297" s="34">
        <f t="shared" si="11"/>
        <v>51</v>
      </c>
      <c r="Q297" t="s">
        <v>317</v>
      </c>
    </row>
    <row r="298" spans="1:17" ht="12.75">
      <c r="A298" s="46">
        <v>36759</v>
      </c>
      <c r="E298" s="25">
        <v>12</v>
      </c>
      <c r="I298" s="1">
        <f t="shared" si="10"/>
        <v>12</v>
      </c>
      <c r="M298">
        <v>3</v>
      </c>
      <c r="O298" s="14">
        <f t="shared" si="11"/>
        <v>49</v>
      </c>
      <c r="Q298" t="s">
        <v>318</v>
      </c>
    </row>
    <row r="299" spans="1:18" ht="12.75">
      <c r="A299" s="46">
        <v>36760</v>
      </c>
      <c r="I299" s="1">
        <f t="shared" si="10"/>
        <v>0</v>
      </c>
      <c r="M299">
        <v>3</v>
      </c>
      <c r="O299" s="14">
        <f t="shared" si="11"/>
        <v>40</v>
      </c>
      <c r="Q299" t="s">
        <v>17</v>
      </c>
      <c r="R299" t="s">
        <v>319</v>
      </c>
    </row>
    <row r="300" spans="1:18" ht="12.75">
      <c r="A300" s="46">
        <v>36761</v>
      </c>
      <c r="I300" s="1">
        <f t="shared" si="10"/>
        <v>0</v>
      </c>
      <c r="M300">
        <v>3</v>
      </c>
      <c r="O300" s="14">
        <f t="shared" si="11"/>
        <v>40</v>
      </c>
      <c r="Q300" t="s">
        <v>17</v>
      </c>
      <c r="R300" t="s">
        <v>319</v>
      </c>
    </row>
    <row r="301" spans="1:17" ht="12.75">
      <c r="A301" s="46">
        <v>36762</v>
      </c>
      <c r="I301" s="1">
        <f t="shared" si="10"/>
        <v>0</v>
      </c>
      <c r="M301">
        <v>3</v>
      </c>
      <c r="O301" s="14">
        <f t="shared" si="11"/>
        <v>30</v>
      </c>
      <c r="Q301" t="s">
        <v>285</v>
      </c>
    </row>
    <row r="302" spans="1:17" ht="12.75">
      <c r="A302" s="46">
        <v>36763</v>
      </c>
      <c r="I302" s="1">
        <f t="shared" si="10"/>
        <v>0</v>
      </c>
      <c r="M302">
        <v>3</v>
      </c>
      <c r="O302" s="14">
        <f t="shared" si="11"/>
        <v>24</v>
      </c>
      <c r="Q302" t="s">
        <v>320</v>
      </c>
    </row>
    <row r="303" spans="1:17" ht="12.75">
      <c r="A303" s="46">
        <v>36764</v>
      </c>
      <c r="C303" s="2">
        <v>8</v>
      </c>
      <c r="D303" s="25">
        <v>4</v>
      </c>
      <c r="I303" s="1">
        <f t="shared" si="10"/>
        <v>12</v>
      </c>
      <c r="M303">
        <v>3</v>
      </c>
      <c r="O303" s="14">
        <f t="shared" si="11"/>
        <v>36</v>
      </c>
      <c r="Q303" t="s">
        <v>321</v>
      </c>
    </row>
    <row r="304" spans="1:17" ht="12.75">
      <c r="A304" s="47">
        <v>36765</v>
      </c>
      <c r="B304" s="2">
        <v>10</v>
      </c>
      <c r="I304" s="34">
        <f t="shared" si="10"/>
        <v>10</v>
      </c>
      <c r="M304">
        <v>3</v>
      </c>
      <c r="O304" s="34">
        <f t="shared" si="11"/>
        <v>34</v>
      </c>
      <c r="Q304" t="s">
        <v>322</v>
      </c>
    </row>
    <row r="305" spans="1:17" ht="12.75">
      <c r="A305" s="46">
        <v>36766</v>
      </c>
      <c r="C305" s="2">
        <v>10</v>
      </c>
      <c r="D305" s="25">
        <v>5</v>
      </c>
      <c r="I305" s="1">
        <f t="shared" si="10"/>
        <v>15</v>
      </c>
      <c r="M305">
        <v>3</v>
      </c>
      <c r="O305" s="14">
        <f t="shared" si="11"/>
        <v>37</v>
      </c>
      <c r="Q305" t="s">
        <v>323</v>
      </c>
    </row>
    <row r="306" spans="1:17" ht="12.75">
      <c r="A306" s="46">
        <v>36767</v>
      </c>
      <c r="I306" s="1">
        <f t="shared" si="10"/>
        <v>0</v>
      </c>
      <c r="M306">
        <v>3</v>
      </c>
      <c r="O306" s="14">
        <f t="shared" si="11"/>
        <v>37</v>
      </c>
      <c r="Q306" t="s">
        <v>324</v>
      </c>
    </row>
    <row r="307" spans="1:17" ht="12.75">
      <c r="A307" s="46">
        <v>36768</v>
      </c>
      <c r="D307" s="25">
        <v>10</v>
      </c>
      <c r="I307" s="1">
        <f t="shared" si="10"/>
        <v>10</v>
      </c>
      <c r="M307">
        <v>3</v>
      </c>
      <c r="O307" s="14">
        <f t="shared" si="11"/>
        <v>47</v>
      </c>
      <c r="Q307" t="s">
        <v>325</v>
      </c>
    </row>
    <row r="308" spans="1:17" ht="12.75">
      <c r="A308" s="46">
        <v>36769</v>
      </c>
      <c r="C308" s="2">
        <v>10</v>
      </c>
      <c r="I308" s="1">
        <f t="shared" si="10"/>
        <v>10</v>
      </c>
      <c r="J308" s="41">
        <v>10</v>
      </c>
      <c r="M308">
        <v>3</v>
      </c>
      <c r="O308" s="14">
        <f t="shared" si="11"/>
        <v>57</v>
      </c>
      <c r="Q308" t="s">
        <v>326</v>
      </c>
    </row>
    <row r="309" spans="1:18" ht="12.75">
      <c r="A309" s="46">
        <v>36770</v>
      </c>
      <c r="B309" s="2">
        <v>5</v>
      </c>
      <c r="G309" s="25">
        <v>5</v>
      </c>
      <c r="I309" s="1">
        <f t="shared" si="10"/>
        <v>10</v>
      </c>
      <c r="M309">
        <v>3</v>
      </c>
      <c r="O309" s="14">
        <f t="shared" si="11"/>
        <v>67</v>
      </c>
      <c r="Q309" t="s">
        <v>327</v>
      </c>
      <c r="R309" t="s">
        <v>288</v>
      </c>
    </row>
    <row r="310" spans="1:17" ht="12.75">
      <c r="A310" s="46">
        <v>36771</v>
      </c>
      <c r="B310" s="2">
        <v>6</v>
      </c>
      <c r="I310" s="1">
        <f t="shared" si="10"/>
        <v>6</v>
      </c>
      <c r="K310">
        <v>30</v>
      </c>
      <c r="M310">
        <v>3</v>
      </c>
      <c r="O310" s="14">
        <f t="shared" si="11"/>
        <v>61</v>
      </c>
      <c r="Q310" t="s">
        <v>328</v>
      </c>
    </row>
    <row r="311" spans="1:17" ht="12.75">
      <c r="A311" s="47">
        <v>36772</v>
      </c>
      <c r="B311" s="2">
        <v>4</v>
      </c>
      <c r="C311" s="2">
        <v>13</v>
      </c>
      <c r="I311" s="34">
        <f t="shared" si="10"/>
        <v>17</v>
      </c>
      <c r="M311">
        <v>3</v>
      </c>
      <c r="O311" s="34">
        <f t="shared" si="11"/>
        <v>68</v>
      </c>
      <c r="Q311" t="s">
        <v>329</v>
      </c>
    </row>
    <row r="312" spans="1:17" ht="12.75">
      <c r="A312" s="46">
        <v>36773</v>
      </c>
      <c r="I312" s="1">
        <f t="shared" si="10"/>
        <v>0</v>
      </c>
      <c r="M312">
        <v>3</v>
      </c>
      <c r="O312" s="14">
        <f t="shared" si="11"/>
        <v>53</v>
      </c>
      <c r="Q312" t="s">
        <v>17</v>
      </c>
    </row>
    <row r="313" spans="1:17" ht="12.75">
      <c r="A313" s="46">
        <v>36774</v>
      </c>
      <c r="B313" s="2">
        <v>7</v>
      </c>
      <c r="I313" s="1">
        <f t="shared" si="10"/>
        <v>7</v>
      </c>
      <c r="M313">
        <v>3</v>
      </c>
      <c r="O313" s="14">
        <f t="shared" si="11"/>
        <v>60</v>
      </c>
      <c r="Q313" t="s">
        <v>279</v>
      </c>
    </row>
    <row r="314" spans="1:17" ht="12.75">
      <c r="A314" s="46">
        <v>36775</v>
      </c>
      <c r="B314" s="2">
        <v>6</v>
      </c>
      <c r="F314" s="25">
        <v>10</v>
      </c>
      <c r="I314" s="1">
        <f t="shared" si="10"/>
        <v>16</v>
      </c>
      <c r="M314">
        <v>3</v>
      </c>
      <c r="O314" s="14">
        <f t="shared" si="11"/>
        <v>66</v>
      </c>
      <c r="Q314" t="s">
        <v>278</v>
      </c>
    </row>
    <row r="315" spans="1:17" ht="12.75">
      <c r="A315" s="46">
        <v>36776</v>
      </c>
      <c r="D315" s="25">
        <v>10</v>
      </c>
      <c r="I315" s="1">
        <f t="shared" si="10"/>
        <v>10</v>
      </c>
      <c r="M315">
        <v>3</v>
      </c>
      <c r="O315" s="14">
        <f t="shared" si="11"/>
        <v>66</v>
      </c>
      <c r="Q315" t="s">
        <v>277</v>
      </c>
    </row>
    <row r="316" spans="1:17" ht="12.75">
      <c r="A316" s="46">
        <v>36777</v>
      </c>
      <c r="B316" s="2">
        <v>7</v>
      </c>
      <c r="I316" s="1">
        <f t="shared" si="10"/>
        <v>7</v>
      </c>
      <c r="M316">
        <v>3</v>
      </c>
      <c r="O316" s="14">
        <f t="shared" si="11"/>
        <v>63</v>
      </c>
      <c r="Q316" t="s">
        <v>276</v>
      </c>
    </row>
    <row r="317" spans="1:17" ht="12.75">
      <c r="A317" s="46">
        <v>36778</v>
      </c>
      <c r="I317" s="1">
        <f t="shared" si="10"/>
        <v>0</v>
      </c>
      <c r="K317">
        <v>150</v>
      </c>
      <c r="M317">
        <v>3</v>
      </c>
      <c r="O317" s="14">
        <f t="shared" si="11"/>
        <v>57</v>
      </c>
      <c r="Q317" t="s">
        <v>275</v>
      </c>
    </row>
    <row r="318" spans="1:17" ht="12.75">
      <c r="A318" s="47">
        <v>36779</v>
      </c>
      <c r="C318" s="2">
        <v>12</v>
      </c>
      <c r="I318" s="34">
        <f t="shared" si="10"/>
        <v>12</v>
      </c>
      <c r="J318" s="41">
        <v>10</v>
      </c>
      <c r="M318">
        <v>3</v>
      </c>
      <c r="O318" s="34">
        <f t="shared" si="11"/>
        <v>52</v>
      </c>
      <c r="Q318" t="s">
        <v>274</v>
      </c>
    </row>
    <row r="319" spans="1:17" ht="12.75">
      <c r="A319" s="46">
        <v>36780</v>
      </c>
      <c r="D319" s="25">
        <v>14</v>
      </c>
      <c r="I319" s="1">
        <f t="shared" si="10"/>
        <v>14</v>
      </c>
      <c r="M319">
        <v>3</v>
      </c>
      <c r="O319" s="14">
        <f t="shared" si="11"/>
        <v>66</v>
      </c>
      <c r="Q319" t="s">
        <v>266</v>
      </c>
    </row>
    <row r="320" spans="1:17" ht="12.75">
      <c r="A320" s="46">
        <v>36781</v>
      </c>
      <c r="B320" s="2">
        <v>7</v>
      </c>
      <c r="I320" s="1">
        <f t="shared" si="10"/>
        <v>7</v>
      </c>
      <c r="M320">
        <v>3</v>
      </c>
      <c r="O320" s="14">
        <f t="shared" si="11"/>
        <v>66</v>
      </c>
      <c r="Q320" t="s">
        <v>85</v>
      </c>
    </row>
    <row r="321" spans="1:17" ht="12.75">
      <c r="A321" s="46">
        <v>36782</v>
      </c>
      <c r="C321" s="2">
        <v>15</v>
      </c>
      <c r="I321" s="1">
        <f t="shared" si="10"/>
        <v>15</v>
      </c>
      <c r="J321" s="41">
        <v>20</v>
      </c>
      <c r="M321">
        <v>3</v>
      </c>
      <c r="O321" s="14">
        <f t="shared" si="11"/>
        <v>65</v>
      </c>
      <c r="Q321" t="s">
        <v>262</v>
      </c>
    </row>
    <row r="322" spans="1:17" ht="12.75">
      <c r="A322" s="46">
        <v>36783</v>
      </c>
      <c r="B322" s="2">
        <v>17</v>
      </c>
      <c r="I322" s="1">
        <f t="shared" si="10"/>
        <v>17</v>
      </c>
      <c r="J322" s="41">
        <v>5</v>
      </c>
      <c r="M322">
        <v>3</v>
      </c>
      <c r="O322" s="14">
        <f t="shared" si="11"/>
        <v>72</v>
      </c>
      <c r="Q322" t="s">
        <v>263</v>
      </c>
    </row>
    <row r="323" spans="1:17" ht="12.75">
      <c r="A323" s="46">
        <v>36784</v>
      </c>
      <c r="I323" s="1">
        <f t="shared" si="10"/>
        <v>0</v>
      </c>
      <c r="M323">
        <v>3</v>
      </c>
      <c r="O323" s="14">
        <f t="shared" si="11"/>
        <v>65</v>
      </c>
      <c r="Q323" t="s">
        <v>17</v>
      </c>
    </row>
    <row r="324" spans="1:17" ht="12.75">
      <c r="A324" s="46">
        <v>36785</v>
      </c>
      <c r="B324" s="2">
        <v>8</v>
      </c>
      <c r="H324" s="25">
        <v>0.5</v>
      </c>
      <c r="I324" s="1">
        <f t="shared" si="10"/>
        <v>8.5</v>
      </c>
      <c r="M324">
        <v>3</v>
      </c>
      <c r="O324" s="14">
        <f t="shared" si="11"/>
        <v>73.5</v>
      </c>
      <c r="Q324" t="s">
        <v>265</v>
      </c>
    </row>
    <row r="325" spans="1:17" ht="12.75">
      <c r="A325" s="47">
        <v>36786</v>
      </c>
      <c r="B325" s="2">
        <v>5</v>
      </c>
      <c r="E325" s="25">
        <v>13</v>
      </c>
      <c r="I325" s="34">
        <f t="shared" si="10"/>
        <v>18</v>
      </c>
      <c r="M325">
        <v>2</v>
      </c>
      <c r="O325" s="34">
        <f t="shared" si="11"/>
        <v>79.5</v>
      </c>
      <c r="Q325" t="s">
        <v>330</v>
      </c>
    </row>
    <row r="326" spans="1:17" ht="12.75">
      <c r="A326" s="46">
        <v>36787</v>
      </c>
      <c r="C326" s="2">
        <v>5</v>
      </c>
      <c r="E326" s="25">
        <v>5</v>
      </c>
      <c r="I326" s="1">
        <f aca="true" t="shared" si="12" ref="I326:I369">SUM(B326:H326)</f>
        <v>10</v>
      </c>
      <c r="M326">
        <v>3</v>
      </c>
      <c r="O326" s="14">
        <f t="shared" si="11"/>
        <v>75.5</v>
      </c>
      <c r="Q326" t="s">
        <v>264</v>
      </c>
    </row>
    <row r="327" spans="1:17" ht="12.75">
      <c r="A327" s="46">
        <v>36788</v>
      </c>
      <c r="C327" s="2">
        <v>7</v>
      </c>
      <c r="I327" s="1">
        <f t="shared" si="12"/>
        <v>7</v>
      </c>
      <c r="J327" s="41">
        <v>15</v>
      </c>
      <c r="M327">
        <v>3</v>
      </c>
      <c r="O327" s="14">
        <f t="shared" si="11"/>
        <v>75.5</v>
      </c>
      <c r="Q327" t="s">
        <v>273</v>
      </c>
    </row>
    <row r="328" spans="1:17" ht="12.75">
      <c r="A328" s="46">
        <v>36789</v>
      </c>
      <c r="C328" s="2">
        <v>14</v>
      </c>
      <c r="I328" s="1">
        <f t="shared" si="12"/>
        <v>14</v>
      </c>
      <c r="J328" s="41">
        <v>10</v>
      </c>
      <c r="M328">
        <v>3</v>
      </c>
      <c r="O328" s="14">
        <f t="shared" si="11"/>
        <v>74.5</v>
      </c>
      <c r="Q328" t="s">
        <v>272</v>
      </c>
    </row>
    <row r="329" spans="1:17" ht="12.75">
      <c r="A329" s="46">
        <v>36790</v>
      </c>
      <c r="B329" s="2">
        <v>10</v>
      </c>
      <c r="I329" s="1">
        <f t="shared" si="12"/>
        <v>10</v>
      </c>
      <c r="M329">
        <v>3</v>
      </c>
      <c r="O329" s="14">
        <f t="shared" si="11"/>
        <v>67.5</v>
      </c>
      <c r="Q329" t="s">
        <v>271</v>
      </c>
    </row>
    <row r="330" spans="1:17" ht="12.75">
      <c r="A330" s="46">
        <v>36791</v>
      </c>
      <c r="I330" s="1">
        <f t="shared" si="12"/>
        <v>0</v>
      </c>
      <c r="M330">
        <v>3</v>
      </c>
      <c r="O330" s="14">
        <f t="shared" si="11"/>
        <v>67.5</v>
      </c>
      <c r="Q330" t="s">
        <v>17</v>
      </c>
    </row>
    <row r="331" spans="1:17" ht="12.75">
      <c r="A331" s="46">
        <v>36792</v>
      </c>
      <c r="B331" s="2">
        <v>6</v>
      </c>
      <c r="I331" s="1">
        <f t="shared" si="12"/>
        <v>6</v>
      </c>
      <c r="M331">
        <v>3</v>
      </c>
      <c r="O331" s="14">
        <f t="shared" si="11"/>
        <v>65</v>
      </c>
      <c r="Q331" t="s">
        <v>270</v>
      </c>
    </row>
    <row r="332" spans="1:17" ht="12.75">
      <c r="A332" s="47">
        <v>36793</v>
      </c>
      <c r="B332" s="2">
        <v>4</v>
      </c>
      <c r="E332" s="25">
        <v>20</v>
      </c>
      <c r="I332" s="34">
        <f t="shared" si="12"/>
        <v>24</v>
      </c>
      <c r="M332">
        <v>4</v>
      </c>
      <c r="O332" s="34">
        <f t="shared" si="11"/>
        <v>71</v>
      </c>
      <c r="Q332" t="s">
        <v>269</v>
      </c>
    </row>
    <row r="333" spans="1:17" ht="12.75">
      <c r="A333" s="46">
        <v>36794</v>
      </c>
      <c r="I333" s="1">
        <f t="shared" si="12"/>
        <v>0</v>
      </c>
      <c r="M333">
        <v>2</v>
      </c>
      <c r="O333" s="14">
        <f t="shared" si="11"/>
        <v>61</v>
      </c>
      <c r="Q333" t="s">
        <v>17</v>
      </c>
    </row>
    <row r="334" spans="1:17" ht="12.75">
      <c r="A334" s="46">
        <v>36795</v>
      </c>
      <c r="B334" s="2">
        <v>13</v>
      </c>
      <c r="I334" s="1">
        <f t="shared" si="12"/>
        <v>13</v>
      </c>
      <c r="M334">
        <v>2</v>
      </c>
      <c r="O334" s="14">
        <f t="shared" si="11"/>
        <v>67</v>
      </c>
      <c r="Q334" t="s">
        <v>267</v>
      </c>
    </row>
    <row r="335" spans="1:17" ht="12.75">
      <c r="A335" s="46">
        <v>36796</v>
      </c>
      <c r="C335" s="2">
        <v>14</v>
      </c>
      <c r="I335" s="1">
        <f t="shared" si="12"/>
        <v>14</v>
      </c>
      <c r="M335">
        <v>4</v>
      </c>
      <c r="O335" s="14">
        <f t="shared" si="11"/>
        <v>67</v>
      </c>
      <c r="Q335" t="s">
        <v>268</v>
      </c>
    </row>
    <row r="336" spans="1:17" ht="12.75">
      <c r="A336" s="46">
        <v>36797</v>
      </c>
      <c r="C336" s="2">
        <v>19</v>
      </c>
      <c r="I336" s="1">
        <f t="shared" si="12"/>
        <v>19</v>
      </c>
      <c r="M336">
        <v>3</v>
      </c>
      <c r="O336" s="14">
        <f t="shared" si="11"/>
        <v>76</v>
      </c>
      <c r="Q336" t="s">
        <v>114</v>
      </c>
    </row>
    <row r="337" spans="1:17" ht="12.75">
      <c r="A337" s="46">
        <v>36798</v>
      </c>
      <c r="B337" s="2">
        <v>7</v>
      </c>
      <c r="I337" s="1">
        <f t="shared" si="12"/>
        <v>7</v>
      </c>
      <c r="J337" s="41">
        <v>15</v>
      </c>
      <c r="M337">
        <v>2</v>
      </c>
      <c r="O337" s="14">
        <f t="shared" si="11"/>
        <v>83</v>
      </c>
      <c r="Q337" t="s">
        <v>273</v>
      </c>
    </row>
    <row r="338" spans="1:17" ht="12.75">
      <c r="A338" s="46">
        <v>36799</v>
      </c>
      <c r="C338" s="2">
        <v>9</v>
      </c>
      <c r="I338" s="1">
        <f t="shared" si="12"/>
        <v>9</v>
      </c>
      <c r="M338">
        <v>2</v>
      </c>
      <c r="O338" s="14">
        <f t="shared" si="11"/>
        <v>86</v>
      </c>
      <c r="Q338" t="s">
        <v>331</v>
      </c>
    </row>
    <row r="339" spans="1:17" ht="12.75">
      <c r="A339" s="47">
        <v>36800</v>
      </c>
      <c r="C339" s="2">
        <v>15</v>
      </c>
      <c r="I339" s="34">
        <f t="shared" si="12"/>
        <v>15</v>
      </c>
      <c r="M339">
        <v>3</v>
      </c>
      <c r="O339" s="34">
        <f t="shared" si="11"/>
        <v>77</v>
      </c>
      <c r="Q339" t="s">
        <v>332</v>
      </c>
    </row>
    <row r="340" spans="1:18" ht="12.75">
      <c r="A340" s="46">
        <v>36801</v>
      </c>
      <c r="C340" s="2">
        <v>13</v>
      </c>
      <c r="I340" s="1">
        <f t="shared" si="12"/>
        <v>13</v>
      </c>
      <c r="M340">
        <v>3</v>
      </c>
      <c r="O340" s="14">
        <f t="shared" si="11"/>
        <v>90</v>
      </c>
      <c r="Q340" t="s">
        <v>333</v>
      </c>
      <c r="R340" t="s">
        <v>335</v>
      </c>
    </row>
    <row r="341" spans="1:18" ht="12.75">
      <c r="A341" s="46">
        <v>36802</v>
      </c>
      <c r="I341" s="1">
        <f t="shared" si="12"/>
        <v>0</v>
      </c>
      <c r="O341" s="14">
        <f t="shared" si="11"/>
        <v>77</v>
      </c>
      <c r="Q341" t="s">
        <v>17</v>
      </c>
      <c r="R341" t="s">
        <v>334</v>
      </c>
    </row>
    <row r="342" spans="1:17" ht="12.75">
      <c r="A342" s="46">
        <v>36803</v>
      </c>
      <c r="I342" s="1">
        <f t="shared" si="12"/>
        <v>0</v>
      </c>
      <c r="O342" s="14">
        <f t="shared" si="11"/>
        <v>63</v>
      </c>
      <c r="Q342" t="s">
        <v>17</v>
      </c>
    </row>
    <row r="343" spans="1:17" ht="12.75">
      <c r="A343" s="46">
        <v>36804</v>
      </c>
      <c r="I343" s="1">
        <f t="shared" si="12"/>
        <v>0</v>
      </c>
      <c r="O343" s="14">
        <f t="shared" si="11"/>
        <v>44</v>
      </c>
      <c r="Q343" t="s">
        <v>17</v>
      </c>
    </row>
    <row r="344" spans="1:17" ht="12.75">
      <c r="A344" s="46">
        <v>36805</v>
      </c>
      <c r="I344" s="1">
        <f t="shared" si="12"/>
        <v>0</v>
      </c>
      <c r="O344" s="14">
        <f t="shared" si="11"/>
        <v>37</v>
      </c>
      <c r="Q344" t="s">
        <v>17</v>
      </c>
    </row>
    <row r="345" spans="1:17" ht="12.75">
      <c r="A345" s="46">
        <v>36806</v>
      </c>
      <c r="I345" s="1">
        <f t="shared" si="12"/>
        <v>0</v>
      </c>
      <c r="O345" s="14">
        <f aca="true" t="shared" si="13" ref="O345:O369">SUM(I339:I345)</f>
        <v>28</v>
      </c>
      <c r="Q345" t="s">
        <v>17</v>
      </c>
    </row>
    <row r="346" spans="1:17" ht="12.75">
      <c r="A346" s="47">
        <v>36807</v>
      </c>
      <c r="I346" s="34">
        <f t="shared" si="12"/>
        <v>0</v>
      </c>
      <c r="O346" s="34">
        <f t="shared" si="13"/>
        <v>13</v>
      </c>
      <c r="Q346" t="s">
        <v>17</v>
      </c>
    </row>
    <row r="347" spans="1:17" ht="12.75">
      <c r="A347" s="46">
        <v>36808</v>
      </c>
      <c r="I347" s="1">
        <f t="shared" si="12"/>
        <v>0</v>
      </c>
      <c r="O347" s="14">
        <f t="shared" si="13"/>
        <v>0</v>
      </c>
      <c r="Q347" t="s">
        <v>17</v>
      </c>
    </row>
    <row r="348" spans="1:17" ht="12.75">
      <c r="A348" s="46">
        <v>36809</v>
      </c>
      <c r="I348" s="1">
        <f t="shared" si="12"/>
        <v>0</v>
      </c>
      <c r="O348" s="14">
        <f t="shared" si="13"/>
        <v>0</v>
      </c>
      <c r="Q348" t="s">
        <v>17</v>
      </c>
    </row>
    <row r="349" spans="1:17" ht="12.75">
      <c r="A349" s="46">
        <v>36810</v>
      </c>
      <c r="I349" s="1">
        <f t="shared" si="12"/>
        <v>0</v>
      </c>
      <c r="O349" s="14">
        <f t="shared" si="13"/>
        <v>0</v>
      </c>
      <c r="Q349" t="s">
        <v>17</v>
      </c>
    </row>
    <row r="350" spans="1:17" ht="12.75">
      <c r="A350" s="46">
        <v>36811</v>
      </c>
      <c r="I350" s="1">
        <f t="shared" si="12"/>
        <v>0</v>
      </c>
      <c r="O350" s="14">
        <f t="shared" si="13"/>
        <v>0</v>
      </c>
      <c r="Q350" t="s">
        <v>17</v>
      </c>
    </row>
    <row r="351" spans="1:17" ht="12.75">
      <c r="A351" s="46">
        <v>36812</v>
      </c>
      <c r="I351" s="1">
        <f t="shared" si="12"/>
        <v>0</v>
      </c>
      <c r="O351" s="14">
        <f t="shared" si="13"/>
        <v>0</v>
      </c>
      <c r="Q351" t="s">
        <v>17</v>
      </c>
    </row>
    <row r="352" spans="1:17" ht="12.75">
      <c r="A352" s="46">
        <v>36813</v>
      </c>
      <c r="B352" s="2">
        <v>6</v>
      </c>
      <c r="I352" s="1">
        <f t="shared" si="12"/>
        <v>6</v>
      </c>
      <c r="M352">
        <v>2</v>
      </c>
      <c r="O352" s="14">
        <f t="shared" si="13"/>
        <v>6</v>
      </c>
      <c r="Q352" t="s">
        <v>261</v>
      </c>
    </row>
    <row r="353" spans="1:17" ht="12.75">
      <c r="A353" s="47">
        <v>36814</v>
      </c>
      <c r="C353" s="2">
        <v>13</v>
      </c>
      <c r="I353" s="34">
        <f t="shared" si="12"/>
        <v>13</v>
      </c>
      <c r="M353">
        <v>3</v>
      </c>
      <c r="O353" s="34">
        <f t="shared" si="13"/>
        <v>19</v>
      </c>
      <c r="Q353" t="s">
        <v>336</v>
      </c>
    </row>
    <row r="354" spans="1:17" ht="12.75">
      <c r="A354" s="46">
        <v>36815</v>
      </c>
      <c r="C354" s="2">
        <v>10</v>
      </c>
      <c r="I354" s="1">
        <f t="shared" si="12"/>
        <v>10</v>
      </c>
      <c r="M354">
        <v>3</v>
      </c>
      <c r="O354" s="14">
        <f t="shared" si="13"/>
        <v>29</v>
      </c>
      <c r="Q354" t="s">
        <v>337</v>
      </c>
    </row>
    <row r="355" spans="1:17" ht="12.75">
      <c r="A355" s="46">
        <v>36816</v>
      </c>
      <c r="B355" s="2">
        <v>8</v>
      </c>
      <c r="I355" s="1">
        <f t="shared" si="12"/>
        <v>8</v>
      </c>
      <c r="J355" s="41">
        <v>10</v>
      </c>
      <c r="M355">
        <v>2</v>
      </c>
      <c r="O355" s="14">
        <f t="shared" si="13"/>
        <v>37</v>
      </c>
      <c r="Q355" t="s">
        <v>338</v>
      </c>
    </row>
    <row r="356" spans="1:17" ht="12.75">
      <c r="A356" s="46">
        <v>36817</v>
      </c>
      <c r="C356" s="2">
        <v>14</v>
      </c>
      <c r="I356" s="1">
        <f t="shared" si="12"/>
        <v>14</v>
      </c>
      <c r="M356">
        <v>3</v>
      </c>
      <c r="O356" s="14">
        <f t="shared" si="13"/>
        <v>51</v>
      </c>
      <c r="Q356" t="s">
        <v>339</v>
      </c>
    </row>
    <row r="357" spans="1:17" ht="12.75">
      <c r="A357" s="46">
        <v>36818</v>
      </c>
      <c r="B357" s="2">
        <v>7</v>
      </c>
      <c r="I357" s="1">
        <f t="shared" si="12"/>
        <v>7</v>
      </c>
      <c r="J357" s="41">
        <v>20</v>
      </c>
      <c r="M357">
        <v>2</v>
      </c>
      <c r="O357" s="14">
        <f t="shared" si="13"/>
        <v>58</v>
      </c>
      <c r="Q357" t="s">
        <v>340</v>
      </c>
    </row>
    <row r="358" spans="1:17" ht="12.75">
      <c r="A358" s="46">
        <v>36819</v>
      </c>
      <c r="B358" s="2">
        <v>10</v>
      </c>
      <c r="I358" s="1">
        <f t="shared" si="12"/>
        <v>10</v>
      </c>
      <c r="M358">
        <v>2</v>
      </c>
      <c r="O358" s="14">
        <f t="shared" si="13"/>
        <v>68</v>
      </c>
      <c r="Q358" t="s">
        <v>341</v>
      </c>
    </row>
    <row r="359" spans="1:18" ht="12.75">
      <c r="A359" s="46">
        <v>36820</v>
      </c>
      <c r="B359" s="2">
        <v>8</v>
      </c>
      <c r="E359" s="25">
        <v>6</v>
      </c>
      <c r="I359" s="1">
        <f t="shared" si="12"/>
        <v>14</v>
      </c>
      <c r="M359">
        <v>3</v>
      </c>
      <c r="O359" s="14">
        <f t="shared" si="13"/>
        <v>76</v>
      </c>
      <c r="Q359" t="s">
        <v>343</v>
      </c>
      <c r="R359" t="s">
        <v>342</v>
      </c>
    </row>
    <row r="360" spans="1:17" ht="12.75">
      <c r="A360" s="47">
        <v>36821</v>
      </c>
      <c r="C360" s="2">
        <v>19</v>
      </c>
      <c r="I360" s="34">
        <f t="shared" si="12"/>
        <v>19</v>
      </c>
      <c r="M360">
        <v>2</v>
      </c>
      <c r="O360" s="34">
        <f t="shared" si="13"/>
        <v>82</v>
      </c>
      <c r="Q360" t="s">
        <v>344</v>
      </c>
    </row>
    <row r="361" spans="1:17" ht="12.75">
      <c r="A361" s="46">
        <v>36822</v>
      </c>
      <c r="C361" s="2">
        <v>12</v>
      </c>
      <c r="I361" s="1">
        <f t="shared" si="12"/>
        <v>12</v>
      </c>
      <c r="J361" s="41">
        <v>10</v>
      </c>
      <c r="M361">
        <v>1</v>
      </c>
      <c r="O361" s="14">
        <f t="shared" si="13"/>
        <v>84</v>
      </c>
      <c r="Q361" t="s">
        <v>345</v>
      </c>
    </row>
    <row r="362" spans="1:17" ht="12.75">
      <c r="A362" s="46">
        <v>36823</v>
      </c>
      <c r="I362" s="1">
        <f t="shared" si="12"/>
        <v>0</v>
      </c>
      <c r="O362" s="14">
        <f t="shared" si="13"/>
        <v>76</v>
      </c>
      <c r="Q362" t="s">
        <v>17</v>
      </c>
    </row>
    <row r="363" spans="1:17" ht="12.75">
      <c r="A363" s="46">
        <v>36824</v>
      </c>
      <c r="C363" s="2">
        <v>14</v>
      </c>
      <c r="I363" s="1">
        <f t="shared" si="12"/>
        <v>14</v>
      </c>
      <c r="J363" s="41">
        <v>3</v>
      </c>
      <c r="M363">
        <v>4</v>
      </c>
      <c r="O363" s="14">
        <f t="shared" si="13"/>
        <v>76</v>
      </c>
      <c r="Q363" t="s">
        <v>346</v>
      </c>
    </row>
    <row r="364" spans="1:17" ht="12.75">
      <c r="A364" s="46">
        <v>36825</v>
      </c>
      <c r="D364" s="25">
        <v>15</v>
      </c>
      <c r="I364" s="1">
        <f t="shared" si="12"/>
        <v>15</v>
      </c>
      <c r="J364" s="41">
        <v>20</v>
      </c>
      <c r="M364">
        <v>3</v>
      </c>
      <c r="O364" s="14">
        <f t="shared" si="13"/>
        <v>84</v>
      </c>
      <c r="Q364" t="s">
        <v>351</v>
      </c>
    </row>
    <row r="365" spans="1:17" ht="12.75">
      <c r="A365" s="46">
        <v>36826</v>
      </c>
      <c r="B365" s="2">
        <v>10</v>
      </c>
      <c r="I365" s="1">
        <f t="shared" si="12"/>
        <v>10</v>
      </c>
      <c r="J365" s="41">
        <v>3</v>
      </c>
      <c r="M365">
        <v>2</v>
      </c>
      <c r="O365" s="14">
        <f t="shared" si="13"/>
        <v>84</v>
      </c>
      <c r="Q365" t="s">
        <v>350</v>
      </c>
    </row>
    <row r="366" spans="1:18" ht="12.75">
      <c r="A366" s="46">
        <v>36827</v>
      </c>
      <c r="B366" s="2">
        <v>12</v>
      </c>
      <c r="E366" s="25">
        <v>8</v>
      </c>
      <c r="I366" s="1">
        <f t="shared" si="12"/>
        <v>20</v>
      </c>
      <c r="M366">
        <v>3</v>
      </c>
      <c r="O366" s="14">
        <f t="shared" si="13"/>
        <v>90</v>
      </c>
      <c r="Q366" t="s">
        <v>347</v>
      </c>
      <c r="R366" t="s">
        <v>348</v>
      </c>
    </row>
    <row r="367" spans="1:17" ht="12.75">
      <c r="A367" s="47">
        <v>36828</v>
      </c>
      <c r="C367" s="2">
        <v>21</v>
      </c>
      <c r="I367" s="34">
        <f t="shared" si="12"/>
        <v>21</v>
      </c>
      <c r="M367">
        <v>3</v>
      </c>
      <c r="O367" s="34">
        <f t="shared" si="13"/>
        <v>92</v>
      </c>
      <c r="Q367" t="s">
        <v>349</v>
      </c>
    </row>
    <row r="368" spans="1:17" ht="12.75">
      <c r="A368" s="46">
        <v>36829</v>
      </c>
      <c r="B368" s="2">
        <v>6</v>
      </c>
      <c r="I368" s="1">
        <f t="shared" si="12"/>
        <v>6</v>
      </c>
      <c r="J368" s="41">
        <v>15</v>
      </c>
      <c r="M368">
        <v>2</v>
      </c>
      <c r="O368" s="14">
        <f t="shared" si="13"/>
        <v>86</v>
      </c>
      <c r="Q368" t="s">
        <v>356</v>
      </c>
    </row>
    <row r="369" spans="1:18" ht="12.75">
      <c r="A369" s="46">
        <v>36830</v>
      </c>
      <c r="B369" s="2">
        <v>12</v>
      </c>
      <c r="G369" s="25">
        <v>4</v>
      </c>
      <c r="I369" s="1">
        <f t="shared" si="12"/>
        <v>16</v>
      </c>
      <c r="M369">
        <v>3</v>
      </c>
      <c r="O369" s="14">
        <f t="shared" si="13"/>
        <v>102</v>
      </c>
      <c r="Q369" t="s">
        <v>355</v>
      </c>
      <c r="R369" t="s">
        <v>354</v>
      </c>
    </row>
    <row r="370" spans="1:19" ht="12.75">
      <c r="A370" s="49"/>
      <c r="B370" s="50"/>
      <c r="C370" s="50"/>
      <c r="D370" s="51"/>
      <c r="E370" s="51"/>
      <c r="F370" s="51"/>
      <c r="G370" s="51"/>
      <c r="H370" s="51"/>
      <c r="I370" s="20"/>
      <c r="J370" s="44"/>
      <c r="K370" s="7"/>
      <c r="L370" s="7"/>
      <c r="M370" s="7"/>
      <c r="N370" s="7"/>
      <c r="O370" s="52"/>
      <c r="P370" s="7"/>
      <c r="Q370" s="7"/>
      <c r="R370" s="7"/>
      <c r="S370" s="7"/>
    </row>
    <row r="371" spans="1:19" ht="12.75">
      <c r="A371" s="49"/>
      <c r="B371" s="50"/>
      <c r="C371" s="50"/>
      <c r="D371" s="51"/>
      <c r="E371" s="51"/>
      <c r="F371" s="51"/>
      <c r="G371" s="51"/>
      <c r="H371" s="51"/>
      <c r="I371" s="20"/>
      <c r="J371" s="44"/>
      <c r="K371" s="7"/>
      <c r="L371" s="7"/>
      <c r="M371" s="7"/>
      <c r="N371" s="7"/>
      <c r="O371" s="52"/>
      <c r="P371" s="7"/>
      <c r="Q371" s="7"/>
      <c r="R371" s="7"/>
      <c r="S371" s="7"/>
    </row>
    <row r="372" spans="1:19" ht="12.75">
      <c r="A372" s="49"/>
      <c r="B372" s="50"/>
      <c r="C372" s="50"/>
      <c r="D372" s="51"/>
      <c r="E372" s="51"/>
      <c r="F372" s="51"/>
      <c r="G372" s="51"/>
      <c r="H372" s="51"/>
      <c r="I372" s="20"/>
      <c r="J372" s="44"/>
      <c r="K372" s="7"/>
      <c r="L372" s="7"/>
      <c r="M372" s="7"/>
      <c r="N372" s="7"/>
      <c r="O372" s="52"/>
      <c r="P372" s="7"/>
      <c r="Q372" s="7"/>
      <c r="R372" s="7"/>
      <c r="S372" s="7"/>
    </row>
    <row r="373" spans="1:19" ht="12.75">
      <c r="A373" s="49"/>
      <c r="B373" s="50"/>
      <c r="C373" s="50"/>
      <c r="D373" s="51"/>
      <c r="E373" s="51"/>
      <c r="F373" s="51"/>
      <c r="G373" s="51"/>
      <c r="H373" s="51"/>
      <c r="I373" s="20"/>
      <c r="J373" s="44"/>
      <c r="K373" s="7"/>
      <c r="L373" s="7"/>
      <c r="M373" s="7"/>
      <c r="N373" s="7"/>
      <c r="O373" s="52"/>
      <c r="P373" s="7"/>
      <c r="Q373" s="7"/>
      <c r="R373" s="7"/>
      <c r="S373" s="7"/>
    </row>
    <row r="374" spans="1:19" ht="12.75">
      <c r="A374" s="54"/>
      <c r="B374" s="50"/>
      <c r="C374" s="50"/>
      <c r="D374" s="51"/>
      <c r="E374" s="51"/>
      <c r="F374" s="51"/>
      <c r="G374" s="51"/>
      <c r="H374" s="51"/>
      <c r="I374" s="20"/>
      <c r="J374" s="44"/>
      <c r="K374" s="7"/>
      <c r="L374" s="7"/>
      <c r="M374" s="7"/>
      <c r="N374" s="7"/>
      <c r="O374" s="20"/>
      <c r="P374" s="7"/>
      <c r="Q374" s="7"/>
      <c r="R374" s="7"/>
      <c r="S374" s="7"/>
    </row>
    <row r="375" spans="1:19" ht="12.75">
      <c r="A375" s="49"/>
      <c r="B375" s="50"/>
      <c r="C375" s="50"/>
      <c r="D375" s="51"/>
      <c r="E375" s="51"/>
      <c r="F375" s="51"/>
      <c r="G375" s="51"/>
      <c r="H375" s="51"/>
      <c r="I375" s="20"/>
      <c r="J375" s="44"/>
      <c r="K375" s="7"/>
      <c r="L375" s="7"/>
      <c r="M375" s="7"/>
      <c r="N375" s="7"/>
      <c r="O375" s="52"/>
      <c r="P375" s="7"/>
      <c r="Q375" s="7"/>
      <c r="R375" s="7"/>
      <c r="S375" s="7"/>
    </row>
    <row r="376" spans="1:19" ht="12.75">
      <c r="A376" s="49"/>
      <c r="B376" s="50"/>
      <c r="C376" s="50"/>
      <c r="D376" s="51"/>
      <c r="E376" s="51"/>
      <c r="F376" s="51"/>
      <c r="G376" s="51"/>
      <c r="H376" s="51"/>
      <c r="I376" s="20"/>
      <c r="J376" s="44"/>
      <c r="K376" s="7"/>
      <c r="L376" s="7"/>
      <c r="M376" s="7"/>
      <c r="N376" s="7"/>
      <c r="O376" s="52"/>
      <c r="P376" s="7"/>
      <c r="Q376" s="7"/>
      <c r="R376" s="7"/>
      <c r="S376" s="7"/>
    </row>
    <row r="377" spans="1:19" ht="12.75">
      <c r="A377" s="49"/>
      <c r="B377" s="50"/>
      <c r="C377" s="50"/>
      <c r="D377" s="51"/>
      <c r="E377" s="51"/>
      <c r="F377" s="51"/>
      <c r="G377" s="51"/>
      <c r="H377" s="51"/>
      <c r="I377" s="20"/>
      <c r="J377" s="44"/>
      <c r="K377" s="7"/>
      <c r="L377" s="7"/>
      <c r="M377" s="7"/>
      <c r="N377" s="7"/>
      <c r="O377" s="52"/>
      <c r="P377" s="7"/>
      <c r="Q377" s="7"/>
      <c r="R377" s="7"/>
      <c r="S377" s="7"/>
    </row>
    <row r="378" spans="1:19" ht="12.75">
      <c r="A378" s="49"/>
      <c r="B378" s="50"/>
      <c r="C378" s="50"/>
      <c r="D378" s="51"/>
      <c r="E378" s="51"/>
      <c r="F378" s="51"/>
      <c r="G378" s="51"/>
      <c r="H378" s="51"/>
      <c r="I378" s="20"/>
      <c r="J378" s="44"/>
      <c r="K378" s="7"/>
      <c r="L378" s="7"/>
      <c r="M378" s="7"/>
      <c r="N378" s="7"/>
      <c r="O378" s="52"/>
      <c r="P378" s="7"/>
      <c r="Q378" s="7"/>
      <c r="R378" s="7"/>
      <c r="S378" s="7"/>
    </row>
    <row r="379" spans="1:19" ht="12.75">
      <c r="A379" s="49"/>
      <c r="B379" s="50"/>
      <c r="C379" s="50"/>
      <c r="D379" s="51"/>
      <c r="E379" s="51"/>
      <c r="F379" s="51"/>
      <c r="G379" s="51"/>
      <c r="H379" s="51"/>
      <c r="I379" s="20"/>
      <c r="J379" s="44"/>
      <c r="K379" s="7"/>
      <c r="L379" s="7"/>
      <c r="M379" s="7"/>
      <c r="N379" s="7"/>
      <c r="O379" s="52"/>
      <c r="P379" s="7"/>
      <c r="Q379" s="7"/>
      <c r="R379" s="7"/>
      <c r="S379" s="7"/>
    </row>
    <row r="380" spans="1:19" ht="12.75">
      <c r="A380" s="49"/>
      <c r="B380" s="50"/>
      <c r="C380" s="50"/>
      <c r="D380" s="51"/>
      <c r="E380" s="51"/>
      <c r="F380" s="51"/>
      <c r="G380" s="51"/>
      <c r="H380" s="51"/>
      <c r="I380" s="20"/>
      <c r="J380" s="44"/>
      <c r="K380" s="7"/>
      <c r="L380" s="7"/>
      <c r="M380" s="7"/>
      <c r="N380" s="7"/>
      <c r="O380" s="52"/>
      <c r="P380" s="7"/>
      <c r="Q380" s="7"/>
      <c r="R380" s="7"/>
      <c r="S380" s="7"/>
    </row>
    <row r="381" spans="1:19" ht="12.75">
      <c r="A381" s="54"/>
      <c r="B381" s="50"/>
      <c r="C381" s="50"/>
      <c r="D381" s="51"/>
      <c r="E381" s="51"/>
      <c r="F381" s="51"/>
      <c r="G381" s="51"/>
      <c r="H381" s="51"/>
      <c r="I381" s="20"/>
      <c r="J381" s="44"/>
      <c r="K381" s="7"/>
      <c r="L381" s="7"/>
      <c r="M381" s="7"/>
      <c r="N381" s="7"/>
      <c r="O381" s="20"/>
      <c r="P381" s="7"/>
      <c r="Q381" s="7"/>
      <c r="R381" s="7"/>
      <c r="S381" s="7"/>
    </row>
    <row r="382" spans="1:19" ht="12.75">
      <c r="A382" s="49"/>
      <c r="B382" s="50"/>
      <c r="C382" s="50"/>
      <c r="D382" s="51"/>
      <c r="E382" s="51"/>
      <c r="F382" s="51"/>
      <c r="G382" s="51"/>
      <c r="H382" s="51"/>
      <c r="I382" s="20"/>
      <c r="J382" s="44"/>
      <c r="K382" s="7"/>
      <c r="L382" s="7"/>
      <c r="M382" s="7"/>
      <c r="N382" s="7"/>
      <c r="O382" s="52"/>
      <c r="P382" s="7"/>
      <c r="Q382" s="7"/>
      <c r="R382" s="7"/>
      <c r="S382" s="7"/>
    </row>
    <row r="383" spans="1:19" ht="12.75">
      <c r="A383" s="49"/>
      <c r="B383" s="50"/>
      <c r="C383" s="50"/>
      <c r="D383" s="51"/>
      <c r="E383" s="51"/>
      <c r="F383" s="51"/>
      <c r="G383" s="51"/>
      <c r="H383" s="51"/>
      <c r="I383" s="20"/>
      <c r="J383" s="44"/>
      <c r="K383" s="7"/>
      <c r="L383" s="7"/>
      <c r="M383" s="7"/>
      <c r="N383" s="7"/>
      <c r="O383" s="52"/>
      <c r="P383" s="7"/>
      <c r="Q383" s="7"/>
      <c r="R383" s="7"/>
      <c r="S383" s="7"/>
    </row>
    <row r="384" spans="1:19" ht="12.75">
      <c r="A384" s="49"/>
      <c r="B384" s="50"/>
      <c r="C384" s="50"/>
      <c r="D384" s="51"/>
      <c r="E384" s="51"/>
      <c r="F384" s="51"/>
      <c r="G384" s="51"/>
      <c r="H384" s="51"/>
      <c r="I384" s="20"/>
      <c r="J384" s="44"/>
      <c r="K384" s="7"/>
      <c r="L384" s="7"/>
      <c r="M384" s="7"/>
      <c r="N384" s="7"/>
      <c r="O384" s="52"/>
      <c r="P384" s="7"/>
      <c r="Q384" s="7"/>
      <c r="R384" s="7"/>
      <c r="S384" s="7"/>
    </row>
    <row r="385" spans="1:19" ht="12.75">
      <c r="A385" s="49"/>
      <c r="B385" s="50"/>
      <c r="C385" s="50"/>
      <c r="D385" s="51"/>
      <c r="E385" s="51"/>
      <c r="F385" s="51"/>
      <c r="G385" s="51"/>
      <c r="H385" s="51"/>
      <c r="I385" s="20"/>
      <c r="J385" s="44"/>
      <c r="K385" s="7"/>
      <c r="L385" s="7"/>
      <c r="M385" s="7"/>
      <c r="N385" s="7"/>
      <c r="O385" s="52"/>
      <c r="P385" s="7"/>
      <c r="Q385" s="7"/>
      <c r="R385" s="7"/>
      <c r="S385" s="7"/>
    </row>
    <row r="386" spans="1:19" ht="12.75">
      <c r="A386" s="49"/>
      <c r="B386" s="50"/>
      <c r="C386" s="50"/>
      <c r="D386" s="51"/>
      <c r="E386" s="51"/>
      <c r="F386" s="51"/>
      <c r="G386" s="51"/>
      <c r="H386" s="51"/>
      <c r="I386" s="20"/>
      <c r="J386" s="44"/>
      <c r="K386" s="7"/>
      <c r="L386" s="7"/>
      <c r="M386" s="7"/>
      <c r="N386" s="7"/>
      <c r="O386" s="52"/>
      <c r="P386" s="7"/>
      <c r="Q386" s="7"/>
      <c r="R386" s="7"/>
      <c r="S386" s="7"/>
    </row>
    <row r="387" spans="1:19" ht="12.75">
      <c r="A387" s="49"/>
      <c r="B387" s="50"/>
      <c r="C387" s="50"/>
      <c r="D387" s="51"/>
      <c r="E387" s="51"/>
      <c r="F387" s="51"/>
      <c r="G387" s="51"/>
      <c r="H387" s="51"/>
      <c r="I387" s="20"/>
      <c r="J387" s="44"/>
      <c r="K387" s="7"/>
      <c r="L387" s="7"/>
      <c r="M387" s="7"/>
      <c r="N387" s="7"/>
      <c r="O387" s="52"/>
      <c r="P387" s="7"/>
      <c r="Q387" s="7"/>
      <c r="R387" s="7"/>
      <c r="S387" s="7"/>
    </row>
    <row r="388" spans="1:19" ht="12.75">
      <c r="A388" s="54"/>
      <c r="B388" s="50"/>
      <c r="C388" s="50"/>
      <c r="D388" s="51"/>
      <c r="E388" s="51"/>
      <c r="F388" s="51"/>
      <c r="G388" s="51"/>
      <c r="H388" s="51"/>
      <c r="I388" s="20"/>
      <c r="J388" s="44"/>
      <c r="K388" s="7"/>
      <c r="L388" s="7"/>
      <c r="M388" s="7"/>
      <c r="N388" s="7"/>
      <c r="O388" s="20"/>
      <c r="P388" s="7"/>
      <c r="Q388" s="7"/>
      <c r="R388" s="7"/>
      <c r="S388" s="7"/>
    </row>
    <row r="389" spans="1:19" ht="12.75">
      <c r="A389" s="49"/>
      <c r="B389" s="50"/>
      <c r="C389" s="50"/>
      <c r="D389" s="51"/>
      <c r="E389" s="51"/>
      <c r="F389" s="51"/>
      <c r="G389" s="51"/>
      <c r="H389" s="51"/>
      <c r="I389" s="20"/>
      <c r="J389" s="44"/>
      <c r="K389" s="7"/>
      <c r="L389" s="7"/>
      <c r="M389" s="7"/>
      <c r="N389" s="7"/>
      <c r="O389" s="20"/>
      <c r="P389" s="7"/>
      <c r="Q389" s="7"/>
      <c r="R389" s="7"/>
      <c r="S389" s="7"/>
    </row>
    <row r="390" spans="1:19" ht="12.75">
      <c r="A390" s="49"/>
      <c r="B390" s="50"/>
      <c r="C390" s="50"/>
      <c r="D390" s="51"/>
      <c r="E390" s="51"/>
      <c r="F390" s="51"/>
      <c r="G390" s="51"/>
      <c r="H390" s="51"/>
      <c r="I390" s="20"/>
      <c r="J390" s="44"/>
      <c r="K390" s="7"/>
      <c r="L390" s="7"/>
      <c r="M390" s="7"/>
      <c r="N390" s="7"/>
      <c r="O390" s="20"/>
      <c r="P390" s="7"/>
      <c r="Q390" s="7"/>
      <c r="R390" s="7"/>
      <c r="S390" s="7"/>
    </row>
    <row r="391" spans="1:19" ht="12.75">
      <c r="A391" s="49"/>
      <c r="B391" s="50"/>
      <c r="C391" s="50"/>
      <c r="D391" s="51"/>
      <c r="E391" s="51"/>
      <c r="F391" s="51"/>
      <c r="G391" s="51"/>
      <c r="H391" s="51"/>
      <c r="I391" s="20"/>
      <c r="J391" s="44"/>
      <c r="K391" s="7"/>
      <c r="L391" s="7"/>
      <c r="M391" s="7"/>
      <c r="N391" s="7"/>
      <c r="O391" s="20"/>
      <c r="P391" s="7"/>
      <c r="Q391" s="7"/>
      <c r="R391" s="7"/>
      <c r="S391" s="7"/>
    </row>
    <row r="392" spans="1:19" ht="12.75">
      <c r="A392" s="49"/>
      <c r="B392" s="50"/>
      <c r="C392" s="50"/>
      <c r="D392" s="51"/>
      <c r="E392" s="51"/>
      <c r="F392" s="51"/>
      <c r="G392" s="51"/>
      <c r="H392" s="51"/>
      <c r="I392" s="20"/>
      <c r="J392" s="44"/>
      <c r="K392" s="7"/>
      <c r="L392" s="7"/>
      <c r="M392" s="7"/>
      <c r="N392" s="7"/>
      <c r="O392" s="20"/>
      <c r="P392" s="7"/>
      <c r="Q392" s="7"/>
      <c r="R392" s="7"/>
      <c r="S392" s="7"/>
    </row>
    <row r="393" spans="1:19" ht="12.75">
      <c r="A393" s="49"/>
      <c r="B393" s="50"/>
      <c r="C393" s="50"/>
      <c r="D393" s="51"/>
      <c r="E393" s="51"/>
      <c r="F393" s="51"/>
      <c r="G393" s="51"/>
      <c r="H393" s="51"/>
      <c r="I393" s="20"/>
      <c r="J393" s="44"/>
      <c r="K393" s="7"/>
      <c r="L393" s="7"/>
      <c r="M393" s="7"/>
      <c r="N393" s="7"/>
      <c r="O393" s="20"/>
      <c r="P393" s="7"/>
      <c r="Q393" s="7"/>
      <c r="R393" s="7"/>
      <c r="S393" s="7"/>
    </row>
    <row r="394" spans="1:19" ht="12.75">
      <c r="A394" s="49"/>
      <c r="B394" s="50"/>
      <c r="C394" s="50"/>
      <c r="D394" s="51"/>
      <c r="E394" s="51"/>
      <c r="F394" s="51"/>
      <c r="G394" s="51"/>
      <c r="H394" s="51"/>
      <c r="I394" s="20"/>
      <c r="J394" s="44"/>
      <c r="K394" s="7"/>
      <c r="L394" s="7"/>
      <c r="M394" s="7"/>
      <c r="N394" s="7"/>
      <c r="O394" s="20"/>
      <c r="P394" s="7"/>
      <c r="Q394" s="7"/>
      <c r="R394" s="7"/>
      <c r="S394" s="7"/>
    </row>
  </sheetData>
  <printOptions/>
  <pageMargins left="0.75" right="0.75" top="1" bottom="1" header="0.5" footer="0.5"/>
  <pageSetup horizontalDpi="96" verticalDpi="96" orientation="portrait" paperSize="9" r:id="rId1"/>
  <customProperties>
    <customPr name="EMIX_Sett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0"/>
  <sheetViews>
    <sheetView tabSelected="1" workbookViewId="0" topLeftCell="A1">
      <pane ySplit="1020" topLeftCell="BM359" activePane="topLeft" state="split"/>
      <selection pane="topLeft" activeCell="B1" sqref="B1"/>
      <selection pane="bottomLeft" activeCell="N369" sqref="N369"/>
    </sheetView>
  </sheetViews>
  <sheetFormatPr defaultColWidth="9.140625" defaultRowHeight="12.75"/>
  <cols>
    <col min="1" max="1" width="14.00390625" style="46" bestFit="1" customWidth="1"/>
    <col min="2" max="2" width="6.57421875" style="2" bestFit="1" customWidth="1"/>
    <col min="3" max="3" width="5.00390625" style="2" bestFit="1" customWidth="1"/>
    <col min="4" max="6" width="4.57421875" style="25" bestFit="1" customWidth="1"/>
    <col min="7" max="8" width="4.00390625" style="25" bestFit="1" customWidth="1"/>
    <col min="9" max="9" width="6.57421875" style="1" bestFit="1" customWidth="1"/>
    <col min="10" max="10" width="8.421875" style="41" customWidth="1"/>
    <col min="11" max="11" width="6.57421875" style="0" bestFit="1" customWidth="1"/>
    <col min="12" max="12" width="5.8515625" style="0" customWidth="1"/>
    <col min="13" max="13" width="5.28125" style="0" bestFit="1" customWidth="1"/>
    <col min="14" max="14" width="5.28125" style="0" customWidth="1"/>
    <col min="15" max="15" width="6.421875" style="1" customWidth="1"/>
    <col min="16" max="16" width="6.7109375" style="0" customWidth="1"/>
    <col min="17" max="17" width="47.8515625" style="0" customWidth="1"/>
    <col min="18" max="18" width="10.7109375" style="0" customWidth="1"/>
  </cols>
  <sheetData>
    <row r="1" spans="1:19" ht="12.75">
      <c r="A1" s="45" t="s">
        <v>30</v>
      </c>
      <c r="B1" s="40">
        <f aca="true" t="shared" si="0" ref="B1:L1">SUM(B4:B1000)</f>
        <v>2326.5</v>
      </c>
      <c r="C1" s="40">
        <f t="shared" si="0"/>
        <v>1009</v>
      </c>
      <c r="D1" s="61">
        <f t="shared" si="0"/>
        <v>93.6</v>
      </c>
      <c r="E1" s="61">
        <f t="shared" si="0"/>
        <v>220.8</v>
      </c>
      <c r="F1" s="61">
        <f t="shared" si="0"/>
        <v>144.7</v>
      </c>
      <c r="G1" s="61">
        <f t="shared" si="0"/>
        <v>90</v>
      </c>
      <c r="H1" s="61">
        <f t="shared" si="0"/>
        <v>69.2</v>
      </c>
      <c r="I1" s="40">
        <f t="shared" si="0"/>
        <v>3953.7999999999984</v>
      </c>
      <c r="J1" s="40">
        <f t="shared" si="0"/>
        <v>815</v>
      </c>
      <c r="K1" s="4">
        <f t="shared" si="0"/>
        <v>655</v>
      </c>
      <c r="L1" s="4">
        <f t="shared" si="0"/>
        <v>160</v>
      </c>
      <c r="M1" s="4">
        <f>AVERAGE(M4:M1000)</f>
        <v>3</v>
      </c>
      <c r="N1" s="4"/>
      <c r="O1" s="4"/>
      <c r="P1" s="6"/>
      <c r="Q1" s="12"/>
      <c r="R1" s="27" t="s">
        <v>91</v>
      </c>
      <c r="S1" s="2"/>
    </row>
    <row r="2" spans="1:18" ht="12.75">
      <c r="A2" s="45" t="s">
        <v>29</v>
      </c>
      <c r="B2" s="13">
        <f>B1/I1</f>
        <v>0.5884212656178869</v>
      </c>
      <c r="C2" s="13">
        <f>C1/I1</f>
        <v>0.2551975314886945</v>
      </c>
      <c r="D2" s="24">
        <f>D1/I1</f>
        <v>0.023673428094491383</v>
      </c>
      <c r="E2" s="24">
        <f>E1/I1</f>
        <v>0.0558450098639284</v>
      </c>
      <c r="F2" s="24">
        <f>F1/I1</f>
        <v>0.036597703475137855</v>
      </c>
      <c r="G2" s="24">
        <f>G1/I1</f>
        <v>0.02276291162931864</v>
      </c>
      <c r="H2" s="24">
        <f>H1/I1</f>
        <v>0.01750214983054278</v>
      </c>
      <c r="I2" s="4"/>
      <c r="J2" s="40"/>
      <c r="K2" s="3"/>
      <c r="L2" s="3"/>
      <c r="M2" s="3"/>
      <c r="N2" s="3"/>
      <c r="O2" s="4"/>
      <c r="P2" s="3"/>
      <c r="Q2" s="12"/>
      <c r="R2" s="1">
        <f>SUM(D1:H1)</f>
        <v>618.3</v>
      </c>
    </row>
    <row r="3" spans="1:18" ht="12.75">
      <c r="A3" s="45" t="s">
        <v>11</v>
      </c>
      <c r="B3" s="4" t="s">
        <v>0</v>
      </c>
      <c r="C3" s="4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4" t="s">
        <v>7</v>
      </c>
      <c r="J3" s="40" t="s">
        <v>8</v>
      </c>
      <c r="K3" s="3" t="s">
        <v>9</v>
      </c>
      <c r="L3" s="3" t="s">
        <v>10</v>
      </c>
      <c r="M3" s="3" t="s">
        <v>16</v>
      </c>
      <c r="N3" s="3" t="s">
        <v>104</v>
      </c>
      <c r="O3" s="4" t="s">
        <v>31</v>
      </c>
      <c r="P3" s="3" t="s">
        <v>31</v>
      </c>
      <c r="Q3" s="3" t="s">
        <v>12</v>
      </c>
      <c r="R3" s="7"/>
    </row>
    <row r="4" spans="1:17" ht="12.75">
      <c r="A4" s="46">
        <v>36831</v>
      </c>
      <c r="B4" s="2">
        <v>13</v>
      </c>
      <c r="I4" s="1">
        <f aca="true" t="shared" si="1" ref="I4:I22">SUM(B4:H4)</f>
        <v>13</v>
      </c>
      <c r="M4">
        <v>2</v>
      </c>
      <c r="O4" s="14">
        <v>90</v>
      </c>
      <c r="Q4" t="s">
        <v>352</v>
      </c>
    </row>
    <row r="5" spans="1:17" ht="12.75">
      <c r="A5" s="46">
        <v>36832</v>
      </c>
      <c r="C5" s="2">
        <v>11</v>
      </c>
      <c r="I5" s="1">
        <f t="shared" si="1"/>
        <v>11</v>
      </c>
      <c r="J5" s="41">
        <v>20</v>
      </c>
      <c r="M5">
        <v>4</v>
      </c>
      <c r="O5" s="14">
        <v>90</v>
      </c>
      <c r="Q5" t="s">
        <v>353</v>
      </c>
    </row>
    <row r="6" spans="1:18" ht="12.75">
      <c r="A6" s="46">
        <v>36833</v>
      </c>
      <c r="B6" s="2">
        <v>13</v>
      </c>
      <c r="E6" s="25">
        <v>10</v>
      </c>
      <c r="I6" s="1">
        <f t="shared" si="1"/>
        <v>23</v>
      </c>
      <c r="M6">
        <v>4</v>
      </c>
      <c r="O6" s="14">
        <v>90</v>
      </c>
      <c r="Q6" t="s">
        <v>359</v>
      </c>
      <c r="R6" t="s">
        <v>360</v>
      </c>
    </row>
    <row r="7" spans="1:17" ht="12.75">
      <c r="A7" s="46">
        <v>36834</v>
      </c>
      <c r="B7" s="2">
        <v>19</v>
      </c>
      <c r="I7" s="1">
        <f t="shared" si="1"/>
        <v>19</v>
      </c>
      <c r="M7">
        <v>2</v>
      </c>
      <c r="O7" s="14">
        <v>90</v>
      </c>
      <c r="Q7" t="s">
        <v>361</v>
      </c>
    </row>
    <row r="8" spans="1:17" ht="12.75">
      <c r="A8" s="47">
        <v>36835</v>
      </c>
      <c r="B8" s="32">
        <v>9</v>
      </c>
      <c r="C8" s="32"/>
      <c r="D8" s="33"/>
      <c r="E8" s="33"/>
      <c r="F8" s="33"/>
      <c r="G8" s="33">
        <v>3</v>
      </c>
      <c r="H8" s="33"/>
      <c r="I8" s="34">
        <f t="shared" si="1"/>
        <v>12</v>
      </c>
      <c r="J8" s="42">
        <v>5</v>
      </c>
      <c r="K8" s="35"/>
      <c r="L8" s="35"/>
      <c r="M8" s="35">
        <v>3</v>
      </c>
      <c r="N8" s="35"/>
      <c r="O8" s="34">
        <v>100</v>
      </c>
      <c r="P8" s="35"/>
      <c r="Q8" s="35" t="s">
        <v>362</v>
      </c>
    </row>
    <row r="9" spans="1:17" ht="12.75">
      <c r="A9" s="46">
        <v>36836</v>
      </c>
      <c r="I9" s="1">
        <f t="shared" si="1"/>
        <v>0</v>
      </c>
      <c r="J9" s="41">
        <v>30</v>
      </c>
      <c r="K9">
        <v>40</v>
      </c>
      <c r="M9">
        <v>3</v>
      </c>
      <c r="O9" s="14">
        <f>SUM(I3:I9)+SUM(L3:L9)</f>
        <v>78</v>
      </c>
      <c r="Q9" t="s">
        <v>363</v>
      </c>
    </row>
    <row r="10" spans="1:18" ht="12.75">
      <c r="A10" s="46">
        <v>36837</v>
      </c>
      <c r="B10" s="2">
        <v>7</v>
      </c>
      <c r="G10" s="25">
        <v>4</v>
      </c>
      <c r="I10" s="1">
        <f t="shared" si="1"/>
        <v>11</v>
      </c>
      <c r="M10">
        <v>3</v>
      </c>
      <c r="O10" s="14">
        <f aca="true" t="shared" si="2" ref="O10:O73">SUM(I4:I10)+SUM(L4:L10)</f>
        <v>89</v>
      </c>
      <c r="Q10" t="s">
        <v>364</v>
      </c>
      <c r="R10" t="s">
        <v>365</v>
      </c>
    </row>
    <row r="11" spans="1:17" ht="12.75">
      <c r="A11" s="46">
        <v>36838</v>
      </c>
      <c r="B11" s="2">
        <v>9</v>
      </c>
      <c r="I11" s="1">
        <f t="shared" si="1"/>
        <v>9</v>
      </c>
      <c r="J11" s="41">
        <v>20</v>
      </c>
      <c r="M11">
        <v>4</v>
      </c>
      <c r="O11" s="14">
        <f t="shared" si="2"/>
        <v>85</v>
      </c>
      <c r="Q11" t="s">
        <v>121</v>
      </c>
    </row>
    <row r="12" spans="1:18" ht="12.75">
      <c r="A12" s="46">
        <v>36839</v>
      </c>
      <c r="B12" s="2">
        <v>11</v>
      </c>
      <c r="E12" s="25">
        <v>10</v>
      </c>
      <c r="I12" s="1">
        <f t="shared" si="1"/>
        <v>21</v>
      </c>
      <c r="M12">
        <v>5</v>
      </c>
      <c r="O12" s="14">
        <f t="shared" si="2"/>
        <v>95</v>
      </c>
      <c r="Q12" t="s">
        <v>366</v>
      </c>
      <c r="R12" t="s">
        <v>367</v>
      </c>
    </row>
    <row r="13" spans="1:17" ht="12.75">
      <c r="A13" s="46">
        <v>36840</v>
      </c>
      <c r="B13" s="2">
        <v>10</v>
      </c>
      <c r="I13" s="1">
        <f t="shared" si="1"/>
        <v>10</v>
      </c>
      <c r="M13">
        <v>2</v>
      </c>
      <c r="O13" s="14">
        <f t="shared" si="2"/>
        <v>82</v>
      </c>
      <c r="Q13" t="s">
        <v>368</v>
      </c>
    </row>
    <row r="14" spans="1:17" ht="12.75">
      <c r="A14" s="46">
        <v>36841</v>
      </c>
      <c r="B14" s="2">
        <v>12</v>
      </c>
      <c r="G14" s="25">
        <v>3</v>
      </c>
      <c r="I14" s="1">
        <f t="shared" si="1"/>
        <v>15</v>
      </c>
      <c r="J14" s="41">
        <v>10</v>
      </c>
      <c r="K14">
        <v>30</v>
      </c>
      <c r="M14">
        <v>5</v>
      </c>
      <c r="O14" s="14">
        <f t="shared" si="2"/>
        <v>78</v>
      </c>
      <c r="Q14" t="s">
        <v>369</v>
      </c>
    </row>
    <row r="15" spans="1:17" ht="12.75">
      <c r="A15" s="47">
        <v>36842</v>
      </c>
      <c r="B15" s="32">
        <v>22</v>
      </c>
      <c r="C15" s="32"/>
      <c r="D15" s="33"/>
      <c r="E15" s="33"/>
      <c r="F15" s="33"/>
      <c r="G15" s="33"/>
      <c r="H15" s="33"/>
      <c r="I15" s="34">
        <f t="shared" si="1"/>
        <v>22</v>
      </c>
      <c r="J15" s="42"/>
      <c r="K15" s="35"/>
      <c r="L15" s="35"/>
      <c r="M15" s="35">
        <v>4</v>
      </c>
      <c r="N15" s="35"/>
      <c r="O15" s="34">
        <f t="shared" si="2"/>
        <v>88</v>
      </c>
      <c r="P15" s="35"/>
      <c r="Q15" s="35" t="s">
        <v>370</v>
      </c>
    </row>
    <row r="16" spans="1:17" ht="12.75">
      <c r="A16" s="46">
        <v>36843</v>
      </c>
      <c r="B16" s="2">
        <v>3</v>
      </c>
      <c r="D16" s="25">
        <v>8</v>
      </c>
      <c r="I16" s="1">
        <f t="shared" si="1"/>
        <v>11</v>
      </c>
      <c r="M16">
        <v>4</v>
      </c>
      <c r="O16" s="14">
        <f>SUM(I10:I16)+SUM(L10:L16)</f>
        <v>99</v>
      </c>
      <c r="Q16" t="s">
        <v>358</v>
      </c>
    </row>
    <row r="17" spans="1:17" ht="12.75">
      <c r="A17" s="46">
        <v>36844</v>
      </c>
      <c r="B17" s="2">
        <v>7</v>
      </c>
      <c r="I17" s="1">
        <f t="shared" si="1"/>
        <v>7</v>
      </c>
      <c r="J17" s="41">
        <v>20</v>
      </c>
      <c r="M17">
        <v>4</v>
      </c>
      <c r="O17" s="14">
        <f t="shared" si="2"/>
        <v>95</v>
      </c>
      <c r="Q17" t="s">
        <v>357</v>
      </c>
    </row>
    <row r="18" spans="1:17" ht="12.75">
      <c r="A18" s="46">
        <v>36845</v>
      </c>
      <c r="B18" s="2">
        <v>10</v>
      </c>
      <c r="C18" s="2">
        <v>5</v>
      </c>
      <c r="G18" s="25">
        <v>4</v>
      </c>
      <c r="I18" s="1">
        <f t="shared" si="1"/>
        <v>19</v>
      </c>
      <c r="M18">
        <v>5</v>
      </c>
      <c r="O18" s="14">
        <f t="shared" si="2"/>
        <v>105</v>
      </c>
      <c r="Q18" t="s">
        <v>391</v>
      </c>
    </row>
    <row r="19" spans="1:17" ht="12.75">
      <c r="A19" s="46">
        <v>36846</v>
      </c>
      <c r="I19" s="1">
        <f t="shared" si="1"/>
        <v>0</v>
      </c>
      <c r="M19">
        <v>3</v>
      </c>
      <c r="O19" s="14">
        <f t="shared" si="2"/>
        <v>84</v>
      </c>
      <c r="Q19" t="s">
        <v>17</v>
      </c>
    </row>
    <row r="20" spans="1:17" ht="12.75">
      <c r="A20" s="46">
        <v>36847</v>
      </c>
      <c r="B20" s="2">
        <v>9</v>
      </c>
      <c r="I20" s="1">
        <f t="shared" si="1"/>
        <v>9</v>
      </c>
      <c r="M20">
        <v>3</v>
      </c>
      <c r="O20" s="14">
        <f t="shared" si="2"/>
        <v>83</v>
      </c>
      <c r="Q20" t="s">
        <v>374</v>
      </c>
    </row>
    <row r="21" spans="1:18" ht="12.75">
      <c r="A21" s="46">
        <v>36848</v>
      </c>
      <c r="B21" s="2">
        <v>12</v>
      </c>
      <c r="F21" s="25">
        <v>8</v>
      </c>
      <c r="I21" s="1">
        <f t="shared" si="1"/>
        <v>20</v>
      </c>
      <c r="M21">
        <v>5</v>
      </c>
      <c r="O21" s="14">
        <f t="shared" si="2"/>
        <v>88</v>
      </c>
      <c r="Q21" t="s">
        <v>375</v>
      </c>
      <c r="R21" t="s">
        <v>376</v>
      </c>
    </row>
    <row r="22" spans="1:17" ht="12.75">
      <c r="A22" s="47">
        <v>36849</v>
      </c>
      <c r="B22" s="32"/>
      <c r="C22" s="32">
        <v>24</v>
      </c>
      <c r="D22" s="33"/>
      <c r="E22" s="33"/>
      <c r="F22" s="33"/>
      <c r="G22" s="33"/>
      <c r="H22" s="33"/>
      <c r="I22" s="34">
        <f t="shared" si="1"/>
        <v>24</v>
      </c>
      <c r="J22" s="42"/>
      <c r="K22" s="35"/>
      <c r="L22" s="35"/>
      <c r="M22" s="35">
        <v>4</v>
      </c>
      <c r="N22" s="35"/>
      <c r="O22" s="34">
        <f t="shared" si="2"/>
        <v>90</v>
      </c>
      <c r="P22" s="35"/>
      <c r="Q22" s="35" t="s">
        <v>377</v>
      </c>
    </row>
    <row r="23" spans="1:17" ht="12.75">
      <c r="A23" s="46">
        <v>36850</v>
      </c>
      <c r="B23" s="2">
        <v>7</v>
      </c>
      <c r="I23" s="1">
        <f aca="true" t="shared" si="3" ref="I23:I87">SUM(B23:H23)</f>
        <v>7</v>
      </c>
      <c r="J23" s="41">
        <v>20</v>
      </c>
      <c r="M23" s="59">
        <v>3</v>
      </c>
      <c r="O23" s="14">
        <f>SUM(I17:I23)+SUM(L17:L23)</f>
        <v>86</v>
      </c>
      <c r="Q23" s="59" t="s">
        <v>378</v>
      </c>
    </row>
    <row r="24" spans="1:17" ht="12.75">
      <c r="A24" s="46">
        <v>36851</v>
      </c>
      <c r="B24" s="2">
        <v>20</v>
      </c>
      <c r="D24" s="25">
        <v>3</v>
      </c>
      <c r="I24" s="1">
        <f t="shared" si="3"/>
        <v>23</v>
      </c>
      <c r="J24" s="41">
        <v>5</v>
      </c>
      <c r="M24" s="59">
        <v>4</v>
      </c>
      <c r="O24" s="14">
        <f t="shared" si="2"/>
        <v>102</v>
      </c>
      <c r="Q24" s="59" t="s">
        <v>379</v>
      </c>
    </row>
    <row r="25" spans="1:17" ht="12.75">
      <c r="A25" s="46">
        <v>36852</v>
      </c>
      <c r="B25" s="2">
        <v>11</v>
      </c>
      <c r="I25" s="1">
        <f t="shared" si="3"/>
        <v>11</v>
      </c>
      <c r="J25" s="41">
        <v>15</v>
      </c>
      <c r="M25" s="59">
        <v>3</v>
      </c>
      <c r="O25" s="14">
        <f t="shared" si="2"/>
        <v>94</v>
      </c>
      <c r="Q25" s="59" t="s">
        <v>380</v>
      </c>
    </row>
    <row r="26" spans="1:17" ht="12.75">
      <c r="A26" s="46">
        <v>36853</v>
      </c>
      <c r="I26" s="1">
        <f t="shared" si="3"/>
        <v>0</v>
      </c>
      <c r="M26" s="59">
        <v>1</v>
      </c>
      <c r="O26" s="14">
        <f t="shared" si="2"/>
        <v>94</v>
      </c>
      <c r="Q26" t="s">
        <v>17</v>
      </c>
    </row>
    <row r="27" spans="1:17" ht="12.75">
      <c r="A27" s="46">
        <v>36854</v>
      </c>
      <c r="I27" s="1">
        <f t="shared" si="3"/>
        <v>0</v>
      </c>
      <c r="M27" s="59">
        <v>1</v>
      </c>
      <c r="O27" s="14">
        <f t="shared" si="2"/>
        <v>85</v>
      </c>
      <c r="Q27" t="s">
        <v>17</v>
      </c>
    </row>
    <row r="28" spans="1:17" ht="12.75">
      <c r="A28" s="46">
        <v>36855</v>
      </c>
      <c r="I28" s="1">
        <f t="shared" si="3"/>
        <v>0</v>
      </c>
      <c r="M28" s="59">
        <v>1</v>
      </c>
      <c r="O28" s="14">
        <f t="shared" si="2"/>
        <v>65</v>
      </c>
      <c r="Q28" t="s">
        <v>17</v>
      </c>
    </row>
    <row r="29" spans="1:19" ht="12.75">
      <c r="A29" s="47">
        <v>36856</v>
      </c>
      <c r="B29" s="32"/>
      <c r="C29" s="32"/>
      <c r="D29" s="33"/>
      <c r="E29" s="33"/>
      <c r="F29" s="33"/>
      <c r="G29" s="33"/>
      <c r="H29" s="33"/>
      <c r="I29" s="34">
        <f t="shared" si="3"/>
        <v>0</v>
      </c>
      <c r="J29" s="42"/>
      <c r="K29" s="35"/>
      <c r="L29" s="35"/>
      <c r="M29" s="35">
        <v>1</v>
      </c>
      <c r="N29" s="35"/>
      <c r="O29" s="34">
        <f t="shared" si="2"/>
        <v>41</v>
      </c>
      <c r="P29" s="35"/>
      <c r="Q29" t="s">
        <v>17</v>
      </c>
      <c r="R29" s="7"/>
      <c r="S29" s="7"/>
    </row>
    <row r="30" spans="1:19" ht="12.75">
      <c r="A30" s="46">
        <v>36857</v>
      </c>
      <c r="B30" s="2">
        <v>11</v>
      </c>
      <c r="I30" s="1">
        <f t="shared" si="3"/>
        <v>11</v>
      </c>
      <c r="M30" s="59">
        <v>3</v>
      </c>
      <c r="O30" s="14">
        <f>SUM(I24:I30)+SUM(L24:L30)</f>
        <v>45</v>
      </c>
      <c r="Q30" t="s">
        <v>381</v>
      </c>
      <c r="R30" s="7"/>
      <c r="S30" s="7"/>
    </row>
    <row r="31" spans="1:19" ht="12.75">
      <c r="A31" s="46">
        <v>36858</v>
      </c>
      <c r="B31" s="2">
        <v>11</v>
      </c>
      <c r="I31" s="1">
        <f t="shared" si="3"/>
        <v>11</v>
      </c>
      <c r="J31" s="41">
        <v>15</v>
      </c>
      <c r="M31" s="59">
        <v>3</v>
      </c>
      <c r="O31" s="14">
        <f t="shared" si="2"/>
        <v>33</v>
      </c>
      <c r="Q31" t="s">
        <v>382</v>
      </c>
      <c r="R31" s="7"/>
      <c r="S31" s="7"/>
    </row>
    <row r="32" spans="1:19" ht="12.75">
      <c r="A32" s="46">
        <v>36859</v>
      </c>
      <c r="B32" s="2">
        <v>14</v>
      </c>
      <c r="I32" s="1">
        <f t="shared" si="3"/>
        <v>14</v>
      </c>
      <c r="M32" s="59">
        <v>3</v>
      </c>
      <c r="O32" s="14">
        <f t="shared" si="2"/>
        <v>36</v>
      </c>
      <c r="Q32" t="s">
        <v>383</v>
      </c>
      <c r="R32" s="7"/>
      <c r="S32" s="7"/>
    </row>
    <row r="33" spans="1:19" ht="12.75">
      <c r="A33" s="46">
        <v>36860</v>
      </c>
      <c r="I33" s="1">
        <f t="shared" si="3"/>
        <v>0</v>
      </c>
      <c r="M33" s="59">
        <v>1</v>
      </c>
      <c r="O33" s="14">
        <f t="shared" si="2"/>
        <v>36</v>
      </c>
      <c r="Q33" t="s">
        <v>17</v>
      </c>
      <c r="R33" s="7"/>
      <c r="S33" s="7"/>
    </row>
    <row r="34" spans="1:19" ht="12.75">
      <c r="A34" s="46">
        <v>36861</v>
      </c>
      <c r="C34" s="2">
        <v>11</v>
      </c>
      <c r="I34" s="1">
        <f t="shared" si="3"/>
        <v>11</v>
      </c>
      <c r="M34" s="59">
        <v>3</v>
      </c>
      <c r="O34" s="14">
        <f t="shared" si="2"/>
        <v>47</v>
      </c>
      <c r="Q34" t="s">
        <v>146</v>
      </c>
      <c r="R34" s="7"/>
      <c r="S34" s="7"/>
    </row>
    <row r="35" spans="1:19" ht="12.75">
      <c r="A35" s="46">
        <v>36862</v>
      </c>
      <c r="B35" s="2">
        <v>11</v>
      </c>
      <c r="G35" s="25">
        <v>4</v>
      </c>
      <c r="I35" s="1">
        <f t="shared" si="3"/>
        <v>15</v>
      </c>
      <c r="M35" s="59">
        <v>4</v>
      </c>
      <c r="O35" s="14">
        <f t="shared" si="2"/>
        <v>62</v>
      </c>
      <c r="Q35" t="s">
        <v>384</v>
      </c>
      <c r="R35" s="7" t="s">
        <v>385</v>
      </c>
      <c r="S35" s="7"/>
    </row>
    <row r="36" spans="1:19" ht="12.75">
      <c r="A36" s="47">
        <v>36863</v>
      </c>
      <c r="B36" s="32"/>
      <c r="C36" s="32">
        <v>21</v>
      </c>
      <c r="D36" s="33"/>
      <c r="E36" s="33"/>
      <c r="F36" s="33"/>
      <c r="G36" s="33"/>
      <c r="H36" s="33"/>
      <c r="I36" s="34">
        <f t="shared" si="3"/>
        <v>21</v>
      </c>
      <c r="J36" s="42"/>
      <c r="K36" s="35"/>
      <c r="L36" s="35"/>
      <c r="M36" s="35">
        <v>4</v>
      </c>
      <c r="N36" s="35"/>
      <c r="O36" s="34">
        <f t="shared" si="2"/>
        <v>83</v>
      </c>
      <c r="P36" s="35"/>
      <c r="Q36" s="35" t="s">
        <v>349</v>
      </c>
      <c r="R36" s="7"/>
      <c r="S36" s="7"/>
    </row>
    <row r="37" spans="1:19" ht="12.75">
      <c r="A37" s="46">
        <v>36864</v>
      </c>
      <c r="B37" s="2">
        <v>7</v>
      </c>
      <c r="C37" s="2">
        <v>6</v>
      </c>
      <c r="G37" s="25">
        <v>3</v>
      </c>
      <c r="I37" s="1">
        <f t="shared" si="3"/>
        <v>16</v>
      </c>
      <c r="M37" s="59">
        <v>4</v>
      </c>
      <c r="O37" s="14">
        <f>SUM(I31:I37)+SUM(L31:L37)</f>
        <v>88</v>
      </c>
      <c r="Q37" s="59" t="s">
        <v>386</v>
      </c>
      <c r="R37" s="7"/>
      <c r="S37" s="7"/>
    </row>
    <row r="38" spans="1:19" ht="12.75">
      <c r="A38" s="46">
        <v>36865</v>
      </c>
      <c r="C38" s="2">
        <v>11</v>
      </c>
      <c r="I38" s="1">
        <f t="shared" si="3"/>
        <v>11</v>
      </c>
      <c r="J38" s="41">
        <v>20</v>
      </c>
      <c r="M38" s="59">
        <v>3</v>
      </c>
      <c r="O38" s="14">
        <f t="shared" si="2"/>
        <v>88</v>
      </c>
      <c r="Q38" s="59" t="s">
        <v>387</v>
      </c>
      <c r="R38" s="7"/>
      <c r="S38" s="7"/>
    </row>
    <row r="39" spans="1:19" ht="12.75">
      <c r="A39" s="46">
        <v>36866</v>
      </c>
      <c r="B39" s="2">
        <v>14</v>
      </c>
      <c r="E39" s="25">
        <v>10</v>
      </c>
      <c r="I39" s="1">
        <f t="shared" si="3"/>
        <v>24</v>
      </c>
      <c r="M39" s="59">
        <v>3</v>
      </c>
      <c r="O39" s="14">
        <f t="shared" si="2"/>
        <v>98</v>
      </c>
      <c r="Q39" s="59" t="s">
        <v>388</v>
      </c>
      <c r="R39" s="7" t="s">
        <v>389</v>
      </c>
      <c r="S39" s="7"/>
    </row>
    <row r="40" spans="1:19" ht="12.75">
      <c r="A40" s="46">
        <v>36867</v>
      </c>
      <c r="B40" s="2">
        <v>8</v>
      </c>
      <c r="I40" s="1">
        <f t="shared" si="3"/>
        <v>8</v>
      </c>
      <c r="M40" s="59">
        <v>2</v>
      </c>
      <c r="O40" s="14">
        <f t="shared" si="2"/>
        <v>106</v>
      </c>
      <c r="Q40" s="59" t="s">
        <v>202</v>
      </c>
      <c r="R40" s="7"/>
      <c r="S40" s="7"/>
    </row>
    <row r="41" spans="1:19" ht="12.75">
      <c r="A41" s="46">
        <v>36868</v>
      </c>
      <c r="C41" s="2">
        <v>11</v>
      </c>
      <c r="I41" s="1">
        <f t="shared" si="3"/>
        <v>11</v>
      </c>
      <c r="J41" s="41">
        <v>5</v>
      </c>
      <c r="M41" s="59">
        <v>3</v>
      </c>
      <c r="O41" s="14">
        <f t="shared" si="2"/>
        <v>106</v>
      </c>
      <c r="Q41" s="59" t="s">
        <v>390</v>
      </c>
      <c r="R41" s="7"/>
      <c r="S41" s="7"/>
    </row>
    <row r="42" spans="1:19" ht="12.75">
      <c r="A42" s="46">
        <v>36869</v>
      </c>
      <c r="B42" s="2">
        <v>14</v>
      </c>
      <c r="G42" s="25">
        <v>4</v>
      </c>
      <c r="I42" s="1">
        <f t="shared" si="3"/>
        <v>18</v>
      </c>
      <c r="M42" s="59">
        <v>4</v>
      </c>
      <c r="O42" s="14">
        <f t="shared" si="2"/>
        <v>109</v>
      </c>
      <c r="Q42" s="59" t="s">
        <v>392</v>
      </c>
      <c r="R42" s="7"/>
      <c r="S42" s="7"/>
    </row>
    <row r="43" spans="1:19" ht="12.75">
      <c r="A43" s="47">
        <v>36870</v>
      </c>
      <c r="B43" s="32"/>
      <c r="C43" s="32">
        <v>22</v>
      </c>
      <c r="D43" s="33"/>
      <c r="E43" s="33"/>
      <c r="F43" s="33"/>
      <c r="G43" s="33"/>
      <c r="H43" s="33"/>
      <c r="I43" s="34">
        <f t="shared" si="3"/>
        <v>22</v>
      </c>
      <c r="J43" s="42"/>
      <c r="K43" s="35"/>
      <c r="L43" s="35"/>
      <c r="M43" s="35">
        <v>4</v>
      </c>
      <c r="N43" s="35"/>
      <c r="O43" s="34">
        <f t="shared" si="2"/>
        <v>110</v>
      </c>
      <c r="P43" s="35"/>
      <c r="Q43" s="35" t="s">
        <v>393</v>
      </c>
      <c r="R43" s="7"/>
      <c r="S43" s="7"/>
    </row>
    <row r="44" spans="1:19" ht="12.75">
      <c r="A44" s="46">
        <v>36871</v>
      </c>
      <c r="B44" s="2">
        <v>6</v>
      </c>
      <c r="I44" s="1">
        <f t="shared" si="3"/>
        <v>6</v>
      </c>
      <c r="M44" s="59">
        <v>3</v>
      </c>
      <c r="O44" s="14">
        <f>SUM(I38:I44)+SUM(L38:L44)</f>
        <v>100</v>
      </c>
      <c r="Q44" s="59" t="s">
        <v>394</v>
      </c>
      <c r="R44" s="7"/>
      <c r="S44" s="7"/>
    </row>
    <row r="45" spans="1:19" ht="12.75">
      <c r="A45" s="46">
        <v>36872</v>
      </c>
      <c r="C45" s="2">
        <v>14</v>
      </c>
      <c r="F45" s="25">
        <v>12</v>
      </c>
      <c r="I45" s="1">
        <f t="shared" si="3"/>
        <v>26</v>
      </c>
      <c r="M45" s="59">
        <v>4</v>
      </c>
      <c r="O45" s="14">
        <f t="shared" si="2"/>
        <v>115</v>
      </c>
      <c r="Q45" s="59" t="s">
        <v>395</v>
      </c>
      <c r="R45" s="7" t="s">
        <v>385</v>
      </c>
      <c r="S45" s="7"/>
    </row>
    <row r="46" spans="1:19" ht="12.75">
      <c r="A46" s="46">
        <v>36873</v>
      </c>
      <c r="B46" s="2">
        <v>3</v>
      </c>
      <c r="I46" s="1">
        <f t="shared" si="3"/>
        <v>3</v>
      </c>
      <c r="J46" s="41">
        <v>20</v>
      </c>
      <c r="K46">
        <v>5</v>
      </c>
      <c r="M46" s="59">
        <v>3</v>
      </c>
      <c r="O46" s="14">
        <f t="shared" si="2"/>
        <v>94</v>
      </c>
      <c r="Q46" s="59" t="s">
        <v>396</v>
      </c>
      <c r="R46" s="7"/>
      <c r="S46" s="7"/>
    </row>
    <row r="47" spans="1:19" ht="12.75">
      <c r="A47" s="46">
        <v>36874</v>
      </c>
      <c r="B47" s="2">
        <v>6</v>
      </c>
      <c r="C47" s="2">
        <v>6</v>
      </c>
      <c r="D47" s="25">
        <v>4</v>
      </c>
      <c r="I47" s="1">
        <f t="shared" si="3"/>
        <v>16</v>
      </c>
      <c r="M47" s="59">
        <v>3</v>
      </c>
      <c r="O47" s="14">
        <f t="shared" si="2"/>
        <v>102</v>
      </c>
      <c r="Q47" s="59" t="s">
        <v>397</v>
      </c>
      <c r="R47" s="7" t="s">
        <v>398</v>
      </c>
      <c r="S47" s="7"/>
    </row>
    <row r="48" spans="1:19" ht="12.75">
      <c r="A48" s="46">
        <v>36875</v>
      </c>
      <c r="C48" s="2">
        <v>13</v>
      </c>
      <c r="I48" s="1">
        <f t="shared" si="3"/>
        <v>13</v>
      </c>
      <c r="M48" s="59">
        <v>3</v>
      </c>
      <c r="O48" s="14">
        <f t="shared" si="2"/>
        <v>104</v>
      </c>
      <c r="Q48" s="59" t="s">
        <v>399</v>
      </c>
      <c r="R48" s="7"/>
      <c r="S48" s="7"/>
    </row>
    <row r="49" spans="1:19" ht="12.75">
      <c r="A49" s="46">
        <v>36876</v>
      </c>
      <c r="B49" s="2">
        <v>20</v>
      </c>
      <c r="I49" s="1">
        <f t="shared" si="3"/>
        <v>20</v>
      </c>
      <c r="J49" s="41">
        <v>45</v>
      </c>
      <c r="K49">
        <v>75</v>
      </c>
      <c r="M49" s="59">
        <v>4</v>
      </c>
      <c r="O49" s="14">
        <f t="shared" si="2"/>
        <v>106</v>
      </c>
      <c r="Q49" s="59" t="s">
        <v>401</v>
      </c>
      <c r="R49" s="7" t="s">
        <v>400</v>
      </c>
      <c r="S49" s="7"/>
    </row>
    <row r="50" spans="1:19" ht="12.75">
      <c r="A50" s="47">
        <v>36877</v>
      </c>
      <c r="B50" s="32"/>
      <c r="C50" s="32">
        <v>8</v>
      </c>
      <c r="D50" s="33"/>
      <c r="E50" s="33"/>
      <c r="F50" s="33"/>
      <c r="G50" s="33">
        <v>6</v>
      </c>
      <c r="H50" s="33"/>
      <c r="I50" s="34">
        <f t="shared" si="3"/>
        <v>14</v>
      </c>
      <c r="J50" s="42"/>
      <c r="K50" s="35"/>
      <c r="L50" s="35"/>
      <c r="M50" s="35">
        <v>2</v>
      </c>
      <c r="N50" s="35"/>
      <c r="O50" s="34">
        <f t="shared" si="2"/>
        <v>98</v>
      </c>
      <c r="P50" s="35"/>
      <c r="Q50" s="35" t="s">
        <v>402</v>
      </c>
      <c r="R50" s="59" t="s">
        <v>400</v>
      </c>
      <c r="S50" s="7"/>
    </row>
    <row r="51" spans="1:19" ht="12.75">
      <c r="A51" s="46">
        <v>36878</v>
      </c>
      <c r="B51" s="2">
        <v>8</v>
      </c>
      <c r="I51" s="1">
        <f t="shared" si="3"/>
        <v>8</v>
      </c>
      <c r="J51" s="41">
        <v>20</v>
      </c>
      <c r="M51">
        <v>2</v>
      </c>
      <c r="O51" s="14">
        <f>SUM(I45:I51)+SUM(L45:L51)</f>
        <v>100</v>
      </c>
      <c r="Q51" t="s">
        <v>371</v>
      </c>
      <c r="R51" s="7"/>
      <c r="S51" s="7"/>
    </row>
    <row r="52" spans="1:19" ht="12.75">
      <c r="A52" s="46">
        <v>36879</v>
      </c>
      <c r="B52" s="2">
        <v>6</v>
      </c>
      <c r="C52" s="2">
        <v>13</v>
      </c>
      <c r="I52" s="1">
        <f t="shared" si="3"/>
        <v>19</v>
      </c>
      <c r="M52">
        <v>2</v>
      </c>
      <c r="O52" s="14">
        <f t="shared" si="2"/>
        <v>93</v>
      </c>
      <c r="Q52" t="s">
        <v>372</v>
      </c>
      <c r="R52" s="7"/>
      <c r="S52" s="7"/>
    </row>
    <row r="53" spans="1:19" ht="12.75">
      <c r="A53" s="46">
        <v>36880</v>
      </c>
      <c r="B53" s="2">
        <v>11</v>
      </c>
      <c r="I53" s="1">
        <f t="shared" si="3"/>
        <v>11</v>
      </c>
      <c r="J53" s="41">
        <v>20</v>
      </c>
      <c r="M53">
        <v>2</v>
      </c>
      <c r="O53" s="14">
        <f t="shared" si="2"/>
        <v>101</v>
      </c>
      <c r="Q53" t="s">
        <v>373</v>
      </c>
      <c r="R53" s="7"/>
      <c r="S53" s="7"/>
    </row>
    <row r="54" spans="1:19" ht="12.75">
      <c r="A54" s="46">
        <v>36881</v>
      </c>
      <c r="B54" s="2">
        <v>13</v>
      </c>
      <c r="G54" s="25">
        <v>4</v>
      </c>
      <c r="I54" s="1">
        <f t="shared" si="3"/>
        <v>17</v>
      </c>
      <c r="M54">
        <v>3</v>
      </c>
      <c r="O54" s="14">
        <f t="shared" si="2"/>
        <v>102</v>
      </c>
      <c r="Q54" t="s">
        <v>403</v>
      </c>
      <c r="R54" s="7"/>
      <c r="S54" s="7"/>
    </row>
    <row r="55" spans="1:19" ht="12.75">
      <c r="A55" s="46">
        <v>36882</v>
      </c>
      <c r="B55" s="2">
        <v>11</v>
      </c>
      <c r="I55" s="1">
        <f t="shared" si="3"/>
        <v>11</v>
      </c>
      <c r="M55">
        <v>2</v>
      </c>
      <c r="O55" s="14">
        <f t="shared" si="2"/>
        <v>100</v>
      </c>
      <c r="Q55" t="s">
        <v>404</v>
      </c>
      <c r="R55" s="7"/>
      <c r="S55" s="7"/>
    </row>
    <row r="56" spans="1:19" ht="12.75">
      <c r="A56" s="46">
        <v>36883</v>
      </c>
      <c r="B56" s="2">
        <v>12</v>
      </c>
      <c r="F56" s="25">
        <v>6</v>
      </c>
      <c r="I56" s="1">
        <f t="shared" si="3"/>
        <v>18</v>
      </c>
      <c r="M56">
        <v>4</v>
      </c>
      <c r="O56" s="14">
        <f t="shared" si="2"/>
        <v>98</v>
      </c>
      <c r="Q56" t="s">
        <v>405</v>
      </c>
      <c r="R56" s="7" t="s">
        <v>406</v>
      </c>
      <c r="S56" s="7" t="s">
        <v>398</v>
      </c>
    </row>
    <row r="57" spans="1:19" ht="12.75">
      <c r="A57" s="47">
        <v>36884</v>
      </c>
      <c r="B57" s="32"/>
      <c r="C57" s="32">
        <v>22</v>
      </c>
      <c r="D57" s="33"/>
      <c r="E57" s="33"/>
      <c r="F57" s="33"/>
      <c r="G57" s="33"/>
      <c r="H57" s="33"/>
      <c r="I57" s="34">
        <f t="shared" si="3"/>
        <v>22</v>
      </c>
      <c r="J57" s="42"/>
      <c r="K57" s="35"/>
      <c r="L57" s="35"/>
      <c r="M57" s="35">
        <v>2</v>
      </c>
      <c r="N57" s="35"/>
      <c r="O57" s="34">
        <f t="shared" si="2"/>
        <v>106</v>
      </c>
      <c r="P57" s="35"/>
      <c r="Q57" s="35" t="s">
        <v>22</v>
      </c>
      <c r="R57" s="7"/>
      <c r="S57" s="7"/>
    </row>
    <row r="58" spans="1:19" ht="12.75">
      <c r="A58" s="46">
        <v>36885</v>
      </c>
      <c r="B58" s="50"/>
      <c r="C58" s="50"/>
      <c r="D58" s="51"/>
      <c r="E58" s="51"/>
      <c r="F58" s="51"/>
      <c r="G58" s="51"/>
      <c r="H58" s="51"/>
      <c r="I58" s="1">
        <f t="shared" si="3"/>
        <v>0</v>
      </c>
      <c r="J58" s="44"/>
      <c r="K58" s="7"/>
      <c r="L58" s="7"/>
      <c r="M58" s="56">
        <v>3</v>
      </c>
      <c r="N58" s="56"/>
      <c r="O58" s="14">
        <f>SUM(I52:I58)+SUM(L52:L58)</f>
        <v>98</v>
      </c>
      <c r="P58" s="53"/>
      <c r="Q58" s="59" t="s">
        <v>17</v>
      </c>
      <c r="R58" s="7"/>
      <c r="S58" s="7"/>
    </row>
    <row r="59" spans="1:19" ht="12.75">
      <c r="A59" s="46">
        <v>36886</v>
      </c>
      <c r="B59" s="50">
        <v>11</v>
      </c>
      <c r="C59" s="50"/>
      <c r="D59" s="51"/>
      <c r="E59" s="51"/>
      <c r="F59" s="51"/>
      <c r="G59" s="51"/>
      <c r="H59" s="51"/>
      <c r="I59" s="1">
        <f t="shared" si="3"/>
        <v>11</v>
      </c>
      <c r="J59" s="44"/>
      <c r="K59" s="7"/>
      <c r="L59" s="7"/>
      <c r="M59" s="56">
        <v>3</v>
      </c>
      <c r="N59" s="56"/>
      <c r="O59" s="14">
        <f t="shared" si="2"/>
        <v>90</v>
      </c>
      <c r="P59" s="55"/>
      <c r="Q59" s="57" t="s">
        <v>407</v>
      </c>
      <c r="R59" s="7"/>
      <c r="S59" s="7"/>
    </row>
    <row r="60" spans="1:19" ht="12.75">
      <c r="A60" s="46">
        <v>36887</v>
      </c>
      <c r="B60" s="50">
        <v>11</v>
      </c>
      <c r="C60" s="50"/>
      <c r="D60" s="51"/>
      <c r="E60" s="51"/>
      <c r="F60" s="51"/>
      <c r="G60" s="51">
        <v>4</v>
      </c>
      <c r="H60" s="51"/>
      <c r="I60" s="20">
        <f t="shared" si="3"/>
        <v>15</v>
      </c>
      <c r="J60" s="44"/>
      <c r="K60" s="7"/>
      <c r="L60" s="7"/>
      <c r="M60" s="56">
        <v>4</v>
      </c>
      <c r="N60" s="56"/>
      <c r="O60" s="14">
        <f t="shared" si="2"/>
        <v>94</v>
      </c>
      <c r="P60" s="53"/>
      <c r="Q60" s="17" t="s">
        <v>408</v>
      </c>
      <c r="R60" s="7"/>
      <c r="S60" s="7"/>
    </row>
    <row r="61" spans="1:19" ht="12.75">
      <c r="A61" s="46">
        <v>36888</v>
      </c>
      <c r="B61" s="50"/>
      <c r="C61" s="50">
        <v>8</v>
      </c>
      <c r="D61" s="51"/>
      <c r="E61" s="51"/>
      <c r="F61" s="51"/>
      <c r="G61" s="51"/>
      <c r="H61" s="51"/>
      <c r="I61" s="1">
        <f t="shared" si="3"/>
        <v>8</v>
      </c>
      <c r="J61" s="44">
        <v>10</v>
      </c>
      <c r="K61" s="7"/>
      <c r="L61" s="7"/>
      <c r="M61" s="56">
        <v>3</v>
      </c>
      <c r="N61" s="56"/>
      <c r="O61" s="14">
        <f t="shared" si="2"/>
        <v>85</v>
      </c>
      <c r="P61" s="53"/>
      <c r="Q61" s="59" t="s">
        <v>409</v>
      </c>
      <c r="R61" s="7"/>
      <c r="S61" s="7"/>
    </row>
    <row r="62" spans="1:19" ht="12.75">
      <c r="A62" s="46">
        <v>36889</v>
      </c>
      <c r="B62" s="50"/>
      <c r="C62" s="50"/>
      <c r="D62" s="51"/>
      <c r="E62" s="51"/>
      <c r="F62" s="51"/>
      <c r="G62" s="51"/>
      <c r="H62" s="51"/>
      <c r="I62" s="1">
        <f t="shared" si="3"/>
        <v>0</v>
      </c>
      <c r="J62" s="44"/>
      <c r="K62" s="7"/>
      <c r="L62" s="7"/>
      <c r="M62" s="56">
        <v>3</v>
      </c>
      <c r="N62" s="56"/>
      <c r="O62" s="14">
        <f t="shared" si="2"/>
        <v>74</v>
      </c>
      <c r="P62" s="53"/>
      <c r="Q62" s="59" t="s">
        <v>17</v>
      </c>
      <c r="R62" s="7"/>
      <c r="S62" s="7"/>
    </row>
    <row r="63" spans="1:19" ht="12.75">
      <c r="A63" s="46">
        <v>36890</v>
      </c>
      <c r="B63" s="50">
        <v>5</v>
      </c>
      <c r="C63" s="50"/>
      <c r="D63" s="51"/>
      <c r="E63" s="51"/>
      <c r="F63" s="51"/>
      <c r="G63" s="51"/>
      <c r="H63" s="51"/>
      <c r="I63" s="1">
        <f t="shared" si="3"/>
        <v>5</v>
      </c>
      <c r="J63" s="44"/>
      <c r="K63" s="7"/>
      <c r="L63" s="7"/>
      <c r="M63" s="56">
        <v>3</v>
      </c>
      <c r="N63" s="56"/>
      <c r="O63" s="14">
        <f t="shared" si="2"/>
        <v>61</v>
      </c>
      <c r="P63" s="53"/>
      <c r="Q63" s="59" t="s">
        <v>410</v>
      </c>
      <c r="R63" s="7"/>
      <c r="S63" s="7"/>
    </row>
    <row r="64" spans="1:19" ht="12.75">
      <c r="A64" s="47">
        <v>36891</v>
      </c>
      <c r="B64" s="32">
        <v>10</v>
      </c>
      <c r="C64" s="32"/>
      <c r="D64" s="33"/>
      <c r="E64" s="33"/>
      <c r="F64" s="33">
        <v>10</v>
      </c>
      <c r="G64" s="33"/>
      <c r="H64" s="33"/>
      <c r="I64" s="34">
        <f t="shared" si="3"/>
        <v>20</v>
      </c>
      <c r="J64" s="42"/>
      <c r="K64" s="35"/>
      <c r="L64" s="35"/>
      <c r="M64" s="38">
        <v>4</v>
      </c>
      <c r="N64" s="38"/>
      <c r="O64" s="34">
        <f t="shared" si="2"/>
        <v>59</v>
      </c>
      <c r="P64" s="60"/>
      <c r="Q64" s="35" t="s">
        <v>411</v>
      </c>
      <c r="R64" s="7"/>
      <c r="S64" s="7"/>
    </row>
    <row r="65" spans="1:19" ht="12.75">
      <c r="A65" s="46">
        <v>36892</v>
      </c>
      <c r="B65" s="50"/>
      <c r="C65" s="50">
        <v>21</v>
      </c>
      <c r="D65" s="51"/>
      <c r="E65" s="51"/>
      <c r="F65" s="51"/>
      <c r="G65" s="51"/>
      <c r="H65" s="50"/>
      <c r="I65" s="1">
        <f t="shared" si="3"/>
        <v>21</v>
      </c>
      <c r="J65" s="44"/>
      <c r="K65" s="7"/>
      <c r="L65" s="7"/>
      <c r="M65" s="56">
        <v>3</v>
      </c>
      <c r="N65" s="56"/>
      <c r="O65" s="14">
        <f>SUM(I59:I65)+SUM(L59:L65)</f>
        <v>80</v>
      </c>
      <c r="P65" s="53"/>
      <c r="Q65" s="7"/>
      <c r="R65" s="7"/>
      <c r="S65" s="7"/>
    </row>
    <row r="66" spans="1:19" ht="12.75">
      <c r="A66" s="46">
        <v>36893</v>
      </c>
      <c r="B66" s="50"/>
      <c r="C66" s="50">
        <v>11</v>
      </c>
      <c r="D66" s="51"/>
      <c r="E66" s="51"/>
      <c r="F66" s="51"/>
      <c r="G66" s="51"/>
      <c r="H66" s="50"/>
      <c r="I66" s="1">
        <f t="shared" si="3"/>
        <v>11</v>
      </c>
      <c r="J66" s="44">
        <v>20</v>
      </c>
      <c r="K66" s="7"/>
      <c r="L66" s="7"/>
      <c r="M66" s="56">
        <v>3</v>
      </c>
      <c r="N66" s="56"/>
      <c r="O66" s="14">
        <f t="shared" si="2"/>
        <v>80</v>
      </c>
      <c r="P66" s="55"/>
      <c r="Q66" s="7"/>
      <c r="R66" s="7"/>
      <c r="S66" s="7"/>
    </row>
    <row r="67" spans="1:19" ht="12.75">
      <c r="A67" s="46">
        <v>36894</v>
      </c>
      <c r="B67" s="50">
        <v>16</v>
      </c>
      <c r="C67" s="50"/>
      <c r="D67" s="51"/>
      <c r="E67" s="51"/>
      <c r="F67" s="51"/>
      <c r="G67" s="51"/>
      <c r="H67" s="50">
        <v>3.8</v>
      </c>
      <c r="I67" s="20">
        <f t="shared" si="3"/>
        <v>19.8</v>
      </c>
      <c r="J67" s="44"/>
      <c r="K67" s="7"/>
      <c r="L67" s="7"/>
      <c r="M67" s="56">
        <v>2</v>
      </c>
      <c r="N67" s="56"/>
      <c r="O67" s="14">
        <f t="shared" si="2"/>
        <v>84.8</v>
      </c>
      <c r="P67" s="53"/>
      <c r="Q67" s="17"/>
      <c r="R67" s="7"/>
      <c r="S67" s="7"/>
    </row>
    <row r="68" spans="1:19" ht="12.75">
      <c r="A68" s="46">
        <v>36895</v>
      </c>
      <c r="B68" s="50">
        <v>12</v>
      </c>
      <c r="C68" s="50"/>
      <c r="D68" s="51"/>
      <c r="E68" s="51"/>
      <c r="F68" s="51"/>
      <c r="G68" s="51"/>
      <c r="H68" s="50"/>
      <c r="I68" s="1">
        <f t="shared" si="3"/>
        <v>12</v>
      </c>
      <c r="J68" s="44">
        <v>10</v>
      </c>
      <c r="K68" s="7"/>
      <c r="L68" s="7"/>
      <c r="M68" s="56">
        <v>2</v>
      </c>
      <c r="N68" s="56"/>
      <c r="O68" s="14">
        <f t="shared" si="2"/>
        <v>88.8</v>
      </c>
      <c r="P68" s="53"/>
      <c r="Q68" s="7" t="s">
        <v>413</v>
      </c>
      <c r="R68" s="7" t="s">
        <v>398</v>
      </c>
      <c r="S68" s="7"/>
    </row>
    <row r="69" spans="1:19" ht="12.75">
      <c r="A69" s="46">
        <v>36896</v>
      </c>
      <c r="B69" s="50">
        <v>9</v>
      </c>
      <c r="C69" s="50"/>
      <c r="D69" s="51"/>
      <c r="E69" s="51"/>
      <c r="F69" s="51"/>
      <c r="G69" s="51"/>
      <c r="H69" s="50"/>
      <c r="I69" s="1">
        <f t="shared" si="3"/>
        <v>9</v>
      </c>
      <c r="J69" s="44"/>
      <c r="K69" s="7"/>
      <c r="L69" s="7"/>
      <c r="M69" s="56">
        <v>1</v>
      </c>
      <c r="N69" s="56"/>
      <c r="O69" s="14">
        <f t="shared" si="2"/>
        <v>97.8</v>
      </c>
      <c r="P69" s="53"/>
      <c r="Q69" s="7" t="s">
        <v>414</v>
      </c>
      <c r="R69" s="7"/>
      <c r="S69" s="7"/>
    </row>
    <row r="70" spans="1:19" ht="12.75">
      <c r="A70" s="46">
        <v>36897</v>
      </c>
      <c r="B70" s="50">
        <v>14</v>
      </c>
      <c r="C70" s="50"/>
      <c r="D70" s="51"/>
      <c r="E70" s="51"/>
      <c r="F70" s="51">
        <v>8</v>
      </c>
      <c r="G70" s="51"/>
      <c r="H70" s="50"/>
      <c r="I70" s="1">
        <f t="shared" si="3"/>
        <v>22</v>
      </c>
      <c r="J70" s="44"/>
      <c r="K70" s="7"/>
      <c r="L70" s="7"/>
      <c r="M70" s="56">
        <v>3</v>
      </c>
      <c r="N70" s="56"/>
      <c r="O70" s="14">
        <f t="shared" si="2"/>
        <v>114.8</v>
      </c>
      <c r="P70" s="53"/>
      <c r="Q70" s="17" t="s">
        <v>412</v>
      </c>
      <c r="R70" s="7"/>
      <c r="S70" s="7"/>
    </row>
    <row r="71" spans="1:19" ht="12.75">
      <c r="A71" s="47">
        <v>36898</v>
      </c>
      <c r="B71" s="32"/>
      <c r="C71" s="32">
        <v>22</v>
      </c>
      <c r="D71" s="33"/>
      <c r="E71" s="33"/>
      <c r="F71" s="33"/>
      <c r="G71" s="33"/>
      <c r="H71" s="32"/>
      <c r="I71" s="34">
        <f t="shared" si="3"/>
        <v>22</v>
      </c>
      <c r="J71" s="42"/>
      <c r="K71" s="35"/>
      <c r="L71" s="35"/>
      <c r="M71" s="38">
        <v>2</v>
      </c>
      <c r="N71" s="38"/>
      <c r="O71" s="34">
        <f t="shared" si="2"/>
        <v>116.8</v>
      </c>
      <c r="P71" s="60"/>
      <c r="Q71" s="35" t="s">
        <v>393</v>
      </c>
      <c r="R71" s="7"/>
      <c r="S71" s="7"/>
    </row>
    <row r="72" spans="1:19" ht="12.75">
      <c r="A72" s="46">
        <v>36899</v>
      </c>
      <c r="B72" s="50">
        <v>11</v>
      </c>
      <c r="C72" s="50"/>
      <c r="D72" s="51"/>
      <c r="E72" s="51"/>
      <c r="F72" s="51"/>
      <c r="G72" s="51"/>
      <c r="H72" s="50"/>
      <c r="I72" s="1">
        <f t="shared" si="3"/>
        <v>11</v>
      </c>
      <c r="J72" s="44"/>
      <c r="K72" s="7"/>
      <c r="L72" s="7"/>
      <c r="M72" s="56">
        <v>3</v>
      </c>
      <c r="N72" s="56"/>
      <c r="O72" s="14">
        <f>SUM(I66:I72)+SUM(L66:L72)</f>
        <v>106.8</v>
      </c>
      <c r="P72" s="53"/>
      <c r="Q72" s="7" t="s">
        <v>415</v>
      </c>
      <c r="R72" s="7"/>
      <c r="S72" s="7"/>
    </row>
    <row r="73" spans="1:19" ht="12.75">
      <c r="A73" s="46">
        <v>36900</v>
      </c>
      <c r="B73" s="50">
        <v>15</v>
      </c>
      <c r="C73" s="50"/>
      <c r="D73" s="51"/>
      <c r="E73" s="51"/>
      <c r="F73" s="51">
        <v>2</v>
      </c>
      <c r="G73" s="51"/>
      <c r="H73" s="50">
        <v>2</v>
      </c>
      <c r="I73" s="1">
        <f t="shared" si="3"/>
        <v>19</v>
      </c>
      <c r="J73" s="44"/>
      <c r="K73" s="7"/>
      <c r="L73" s="7"/>
      <c r="M73" s="56">
        <v>3</v>
      </c>
      <c r="N73" s="56"/>
      <c r="O73" s="14">
        <f t="shared" si="2"/>
        <v>114.8</v>
      </c>
      <c r="P73" s="55" t="s">
        <v>236</v>
      </c>
      <c r="Q73" s="17" t="s">
        <v>416</v>
      </c>
      <c r="R73" s="7"/>
      <c r="S73" s="7"/>
    </row>
    <row r="74" spans="1:19" ht="12.75">
      <c r="A74" s="46">
        <v>36901</v>
      </c>
      <c r="B74" s="50">
        <v>16</v>
      </c>
      <c r="C74" s="50"/>
      <c r="D74" s="51"/>
      <c r="E74" s="51"/>
      <c r="F74" s="51"/>
      <c r="G74" s="51"/>
      <c r="H74" s="50"/>
      <c r="I74" s="20">
        <f t="shared" si="3"/>
        <v>16</v>
      </c>
      <c r="J74" s="44">
        <v>15</v>
      </c>
      <c r="K74" s="7"/>
      <c r="L74" s="7"/>
      <c r="M74" s="56">
        <v>4</v>
      </c>
      <c r="N74" s="56"/>
      <c r="O74" s="14">
        <f aca="true" t="shared" si="4" ref="O74:O79">SUM(I68:I74)+SUM(L68:L74)</f>
        <v>111</v>
      </c>
      <c r="P74" s="53"/>
      <c r="Q74" s="57" t="s">
        <v>420</v>
      </c>
      <c r="R74" s="7"/>
      <c r="S74" s="7"/>
    </row>
    <row r="75" spans="1:19" ht="12.75">
      <c r="A75" s="46">
        <v>36902</v>
      </c>
      <c r="B75" s="50">
        <v>8</v>
      </c>
      <c r="C75" s="50"/>
      <c r="D75" s="51"/>
      <c r="E75" s="51"/>
      <c r="F75" s="51"/>
      <c r="G75" s="51"/>
      <c r="H75" s="50"/>
      <c r="I75" s="1">
        <f t="shared" si="3"/>
        <v>8</v>
      </c>
      <c r="J75" s="44"/>
      <c r="K75" s="7"/>
      <c r="L75" s="7"/>
      <c r="M75" s="56">
        <v>3</v>
      </c>
      <c r="N75" s="56"/>
      <c r="O75" s="14">
        <f t="shared" si="4"/>
        <v>107</v>
      </c>
      <c r="P75" s="53"/>
      <c r="Q75" s="7" t="s">
        <v>417</v>
      </c>
      <c r="R75" s="7"/>
      <c r="S75" s="7"/>
    </row>
    <row r="76" spans="1:19" ht="12.75">
      <c r="A76" s="46">
        <v>36903</v>
      </c>
      <c r="B76" s="50">
        <v>15</v>
      </c>
      <c r="C76" s="50"/>
      <c r="D76" s="51"/>
      <c r="E76" s="51"/>
      <c r="F76" s="51">
        <v>5</v>
      </c>
      <c r="G76" s="51"/>
      <c r="H76" s="50"/>
      <c r="I76" s="1">
        <f t="shared" si="3"/>
        <v>20</v>
      </c>
      <c r="J76" s="44"/>
      <c r="K76" s="7"/>
      <c r="L76" s="7"/>
      <c r="M76" s="56">
        <v>4</v>
      </c>
      <c r="N76" s="56"/>
      <c r="O76" s="14">
        <f t="shared" si="4"/>
        <v>118</v>
      </c>
      <c r="P76" s="53"/>
      <c r="Q76" s="59" t="s">
        <v>421</v>
      </c>
      <c r="R76" s="7"/>
      <c r="S76" s="7"/>
    </row>
    <row r="77" spans="1:19" ht="12.75">
      <c r="A77" s="46">
        <v>36904</v>
      </c>
      <c r="B77" s="50">
        <v>8</v>
      </c>
      <c r="C77" s="50"/>
      <c r="D77" s="51"/>
      <c r="E77" s="51"/>
      <c r="F77" s="51"/>
      <c r="G77" s="51"/>
      <c r="H77" s="50"/>
      <c r="I77" s="1">
        <f t="shared" si="3"/>
        <v>8</v>
      </c>
      <c r="J77" s="44">
        <v>20</v>
      </c>
      <c r="K77" s="7"/>
      <c r="L77" s="7"/>
      <c r="M77" s="56">
        <v>3</v>
      </c>
      <c r="N77" s="56"/>
      <c r="O77" s="14">
        <f t="shared" si="4"/>
        <v>104</v>
      </c>
      <c r="P77" s="53"/>
      <c r="Q77" s="57" t="s">
        <v>121</v>
      </c>
      <c r="R77" s="7"/>
      <c r="S77" s="7"/>
    </row>
    <row r="78" spans="1:19" ht="12.75">
      <c r="A78" s="47">
        <v>36905</v>
      </c>
      <c r="B78" s="32">
        <v>13</v>
      </c>
      <c r="C78" s="32"/>
      <c r="D78" s="33"/>
      <c r="E78" s="33">
        <v>8</v>
      </c>
      <c r="F78" s="33"/>
      <c r="G78" s="33"/>
      <c r="H78" s="32"/>
      <c r="I78" s="34">
        <f t="shared" si="3"/>
        <v>21</v>
      </c>
      <c r="J78" s="42"/>
      <c r="K78" s="35"/>
      <c r="L78" s="35"/>
      <c r="M78" s="38">
        <v>3</v>
      </c>
      <c r="N78" s="38"/>
      <c r="O78" s="34">
        <f t="shared" si="4"/>
        <v>103</v>
      </c>
      <c r="P78" s="60"/>
      <c r="Q78" s="35" t="s">
        <v>422</v>
      </c>
      <c r="R78" s="7" t="s">
        <v>398</v>
      </c>
      <c r="S78" s="7"/>
    </row>
    <row r="79" spans="1:19" ht="12.75">
      <c r="A79" s="46">
        <v>36906</v>
      </c>
      <c r="B79" s="50">
        <v>8</v>
      </c>
      <c r="C79" s="50"/>
      <c r="D79" s="51"/>
      <c r="E79" s="51"/>
      <c r="F79" s="51"/>
      <c r="G79" s="51"/>
      <c r="H79" s="50"/>
      <c r="I79" s="1">
        <f t="shared" si="3"/>
        <v>8</v>
      </c>
      <c r="J79" s="44">
        <v>15</v>
      </c>
      <c r="K79" s="7"/>
      <c r="L79" s="7"/>
      <c r="M79" s="56">
        <v>2</v>
      </c>
      <c r="N79" s="56"/>
      <c r="O79" s="14">
        <f t="shared" si="4"/>
        <v>100</v>
      </c>
      <c r="P79" s="53"/>
      <c r="Q79" s="7" t="s">
        <v>419</v>
      </c>
      <c r="R79" s="17"/>
      <c r="S79" s="7"/>
    </row>
    <row r="80" spans="1:19" ht="12.75">
      <c r="A80" s="46">
        <v>36907</v>
      </c>
      <c r="B80" s="50"/>
      <c r="C80" s="50">
        <v>11</v>
      </c>
      <c r="D80" s="51"/>
      <c r="E80" s="51"/>
      <c r="F80" s="51"/>
      <c r="G80" s="51"/>
      <c r="H80" s="50">
        <v>0.6</v>
      </c>
      <c r="I80" s="1">
        <f t="shared" si="3"/>
        <v>11.6</v>
      </c>
      <c r="J80" s="44">
        <v>15</v>
      </c>
      <c r="K80" s="7"/>
      <c r="L80" s="7"/>
      <c r="M80" s="56">
        <v>3</v>
      </c>
      <c r="N80" s="56"/>
      <c r="O80" s="14">
        <f aca="true" t="shared" si="5" ref="O80:O85">SUM(I74:I80)+SUM(L74:L80)</f>
        <v>92.6</v>
      </c>
      <c r="P80" s="55"/>
      <c r="Q80" s="7" t="s">
        <v>418</v>
      </c>
      <c r="R80" s="7"/>
      <c r="S80" s="7"/>
    </row>
    <row r="81" spans="1:19" ht="12.75">
      <c r="A81" s="46">
        <v>36908</v>
      </c>
      <c r="B81" s="50">
        <v>10</v>
      </c>
      <c r="C81" s="50"/>
      <c r="D81" s="51"/>
      <c r="E81" s="51"/>
      <c r="F81" s="51"/>
      <c r="G81" s="51">
        <v>4.4</v>
      </c>
      <c r="H81" s="50"/>
      <c r="I81" s="20">
        <f t="shared" si="3"/>
        <v>14.4</v>
      </c>
      <c r="J81" s="44"/>
      <c r="K81" s="7"/>
      <c r="L81" s="7"/>
      <c r="M81" s="56">
        <v>3</v>
      </c>
      <c r="N81" s="56"/>
      <c r="O81" s="14">
        <f t="shared" si="5"/>
        <v>91</v>
      </c>
      <c r="P81" s="53"/>
      <c r="Q81" s="17" t="s">
        <v>423</v>
      </c>
      <c r="R81" s="17"/>
      <c r="S81" s="7"/>
    </row>
    <row r="82" spans="1:19" ht="12.75">
      <c r="A82" s="46">
        <v>36909</v>
      </c>
      <c r="B82" s="50">
        <v>6</v>
      </c>
      <c r="C82" s="50"/>
      <c r="D82" s="51"/>
      <c r="E82" s="51"/>
      <c r="F82" s="51"/>
      <c r="G82" s="51"/>
      <c r="H82" s="50"/>
      <c r="I82" s="1">
        <f t="shared" si="3"/>
        <v>6</v>
      </c>
      <c r="J82" s="44"/>
      <c r="K82" s="7"/>
      <c r="L82" s="7"/>
      <c r="M82" s="56">
        <v>2</v>
      </c>
      <c r="N82" s="56"/>
      <c r="O82" s="14">
        <f t="shared" si="5"/>
        <v>89</v>
      </c>
      <c r="P82" s="53"/>
      <c r="Q82" s="59" t="s">
        <v>424</v>
      </c>
      <c r="R82" s="7"/>
      <c r="S82" s="7"/>
    </row>
    <row r="83" spans="1:19" ht="12.75">
      <c r="A83" s="46">
        <v>36910</v>
      </c>
      <c r="B83" s="50"/>
      <c r="C83" s="50"/>
      <c r="D83" s="51"/>
      <c r="E83" s="51"/>
      <c r="F83" s="51"/>
      <c r="G83" s="51"/>
      <c r="H83" s="50"/>
      <c r="I83" s="1">
        <f t="shared" si="3"/>
        <v>0</v>
      </c>
      <c r="J83" s="44"/>
      <c r="K83" s="7"/>
      <c r="L83" s="7"/>
      <c r="M83" s="56">
        <v>3</v>
      </c>
      <c r="N83" s="56"/>
      <c r="O83" s="14">
        <f t="shared" si="5"/>
        <v>69</v>
      </c>
      <c r="P83" s="53"/>
      <c r="Q83" s="59" t="s">
        <v>17</v>
      </c>
      <c r="R83" s="17"/>
      <c r="S83" s="7"/>
    </row>
    <row r="84" spans="1:19" ht="12.75">
      <c r="A84" s="46">
        <v>36911</v>
      </c>
      <c r="B84" s="50">
        <v>6</v>
      </c>
      <c r="C84" s="50"/>
      <c r="D84" s="51"/>
      <c r="E84" s="51">
        <v>0.7</v>
      </c>
      <c r="F84" s="51"/>
      <c r="G84" s="51"/>
      <c r="H84" s="50"/>
      <c r="I84" s="1">
        <f t="shared" si="3"/>
        <v>6.7</v>
      </c>
      <c r="J84" s="44"/>
      <c r="K84" s="7"/>
      <c r="L84" s="7"/>
      <c r="M84" s="56">
        <v>3</v>
      </c>
      <c r="N84" s="56"/>
      <c r="O84" s="14">
        <f t="shared" si="5"/>
        <v>67.7</v>
      </c>
      <c r="P84" s="53"/>
      <c r="Q84" s="17"/>
      <c r="R84" s="57"/>
      <c r="S84" s="7"/>
    </row>
    <row r="85" spans="1:19" ht="12.75">
      <c r="A85" s="47">
        <v>36912</v>
      </c>
      <c r="B85" s="32">
        <v>16</v>
      </c>
      <c r="C85" s="32"/>
      <c r="D85" s="33"/>
      <c r="E85" s="33"/>
      <c r="F85" s="33"/>
      <c r="G85" s="33"/>
      <c r="H85" s="32">
        <v>1.5</v>
      </c>
      <c r="I85" s="34">
        <f t="shared" si="3"/>
        <v>17.5</v>
      </c>
      <c r="J85" s="42"/>
      <c r="K85" s="35"/>
      <c r="L85" s="35"/>
      <c r="M85" s="38">
        <v>3</v>
      </c>
      <c r="N85" s="38"/>
      <c r="O85" s="34">
        <f t="shared" si="5"/>
        <v>64.2</v>
      </c>
      <c r="P85" s="60"/>
      <c r="Q85" s="35"/>
      <c r="R85" s="7"/>
      <c r="S85" s="7"/>
    </row>
    <row r="86" spans="1:19" ht="12.75">
      <c r="A86" s="46">
        <v>36913</v>
      </c>
      <c r="B86" s="50"/>
      <c r="C86" s="50">
        <v>20</v>
      </c>
      <c r="D86" s="51"/>
      <c r="E86" s="51"/>
      <c r="F86" s="51"/>
      <c r="G86" s="51"/>
      <c r="H86" s="50"/>
      <c r="I86" s="1">
        <f t="shared" si="3"/>
        <v>20</v>
      </c>
      <c r="J86" s="44"/>
      <c r="K86" s="7"/>
      <c r="L86" s="7"/>
      <c r="M86" s="56">
        <v>3</v>
      </c>
      <c r="N86" s="56"/>
      <c r="O86" s="14">
        <f>SUM(I80:I86)+SUM(L80:L86)</f>
        <v>76.2</v>
      </c>
      <c r="P86" s="53"/>
      <c r="Q86" s="7"/>
      <c r="R86" s="17"/>
      <c r="S86" s="7"/>
    </row>
    <row r="87" spans="1:19" ht="12.75">
      <c r="A87" s="46">
        <v>36914</v>
      </c>
      <c r="B87" s="50">
        <v>8</v>
      </c>
      <c r="C87" s="50"/>
      <c r="D87" s="51"/>
      <c r="E87" s="51"/>
      <c r="F87" s="51"/>
      <c r="G87" s="51"/>
      <c r="H87" s="50"/>
      <c r="I87" s="1">
        <f t="shared" si="3"/>
        <v>8</v>
      </c>
      <c r="J87" s="44">
        <v>20</v>
      </c>
      <c r="K87" s="7"/>
      <c r="L87" s="7"/>
      <c r="M87" s="56">
        <v>3</v>
      </c>
      <c r="N87" s="56"/>
      <c r="O87" s="14">
        <f aca="true" t="shared" si="6" ref="O87:O92">SUM(I81:I87)+SUM(L81:L87)</f>
        <v>72.6</v>
      </c>
      <c r="P87" s="55"/>
      <c r="Q87" s="7"/>
      <c r="R87" s="7"/>
      <c r="S87" s="7"/>
    </row>
    <row r="88" spans="1:19" ht="12.75">
      <c r="A88" s="46">
        <v>36915</v>
      </c>
      <c r="B88" s="50">
        <v>15</v>
      </c>
      <c r="C88" s="50"/>
      <c r="D88" s="51"/>
      <c r="E88" s="51"/>
      <c r="F88" s="51">
        <v>5</v>
      </c>
      <c r="G88" s="51"/>
      <c r="H88" s="50"/>
      <c r="I88" s="1">
        <f aca="true" t="shared" si="7" ref="I88:I151">SUM(B88:H88)</f>
        <v>20</v>
      </c>
      <c r="J88" s="44"/>
      <c r="K88" s="7"/>
      <c r="L88" s="7"/>
      <c r="M88" s="56">
        <v>3</v>
      </c>
      <c r="N88" s="56"/>
      <c r="O88" s="14">
        <f t="shared" si="6"/>
        <v>78.2</v>
      </c>
      <c r="P88" s="53"/>
      <c r="Q88" s="17"/>
      <c r="R88" s="7"/>
      <c r="S88" s="7"/>
    </row>
    <row r="89" spans="1:19" ht="12.75">
      <c r="A89" s="46">
        <v>36916</v>
      </c>
      <c r="B89" s="50"/>
      <c r="C89" s="50"/>
      <c r="D89" s="51"/>
      <c r="E89" s="51"/>
      <c r="F89" s="51"/>
      <c r="G89" s="51"/>
      <c r="H89" s="50"/>
      <c r="I89" s="1">
        <f t="shared" si="7"/>
        <v>0</v>
      </c>
      <c r="J89" s="44"/>
      <c r="K89" s="7"/>
      <c r="L89" s="7">
        <v>18</v>
      </c>
      <c r="M89" s="56">
        <v>3</v>
      </c>
      <c r="N89" s="56"/>
      <c r="O89" s="14">
        <f t="shared" si="6"/>
        <v>90.2</v>
      </c>
      <c r="P89" s="53"/>
      <c r="Q89" s="7"/>
      <c r="R89" s="7"/>
      <c r="S89" s="7"/>
    </row>
    <row r="90" spans="1:19" ht="12.75">
      <c r="A90" s="46">
        <v>36917</v>
      </c>
      <c r="B90" s="50">
        <v>7</v>
      </c>
      <c r="C90" s="50"/>
      <c r="D90" s="51"/>
      <c r="E90" s="51"/>
      <c r="F90" s="51"/>
      <c r="G90" s="51">
        <v>1</v>
      </c>
      <c r="H90" s="50"/>
      <c r="I90" s="1">
        <f t="shared" si="7"/>
        <v>8</v>
      </c>
      <c r="J90" s="44"/>
      <c r="K90" s="7"/>
      <c r="L90" s="7"/>
      <c r="M90" s="56">
        <v>4</v>
      </c>
      <c r="N90" s="56"/>
      <c r="O90" s="14">
        <f t="shared" si="6"/>
        <v>98.2</v>
      </c>
      <c r="P90" s="53"/>
      <c r="Q90" s="7"/>
      <c r="R90" s="7"/>
      <c r="S90" s="7"/>
    </row>
    <row r="91" spans="1:19" ht="12.75">
      <c r="A91" s="46">
        <v>36918</v>
      </c>
      <c r="B91" s="50">
        <v>14</v>
      </c>
      <c r="C91" s="50"/>
      <c r="D91" s="51"/>
      <c r="E91" s="51">
        <v>8</v>
      </c>
      <c r="F91" s="51"/>
      <c r="G91" s="51"/>
      <c r="H91" s="50"/>
      <c r="I91" s="1">
        <f t="shared" si="7"/>
        <v>22</v>
      </c>
      <c r="J91" s="44"/>
      <c r="K91" s="7"/>
      <c r="L91" s="7"/>
      <c r="M91" s="56">
        <v>2</v>
      </c>
      <c r="N91" s="56"/>
      <c r="O91" s="14">
        <f t="shared" si="6"/>
        <v>113.5</v>
      </c>
      <c r="P91" s="53"/>
      <c r="Q91" s="17"/>
      <c r="R91" s="7"/>
      <c r="S91" s="7"/>
    </row>
    <row r="92" spans="1:19" ht="12.75">
      <c r="A92" s="47">
        <v>36919</v>
      </c>
      <c r="B92" s="32">
        <v>3</v>
      </c>
      <c r="C92" s="32"/>
      <c r="D92" s="33"/>
      <c r="E92" s="33"/>
      <c r="F92" s="33"/>
      <c r="G92" s="33"/>
      <c r="H92" s="32"/>
      <c r="I92" s="1">
        <f t="shared" si="7"/>
        <v>3</v>
      </c>
      <c r="J92" s="42"/>
      <c r="K92" s="35"/>
      <c r="L92" s="35">
        <v>16</v>
      </c>
      <c r="M92" s="38">
        <v>2</v>
      </c>
      <c r="N92" s="38"/>
      <c r="O92" s="34">
        <f t="shared" si="6"/>
        <v>115</v>
      </c>
      <c r="P92" s="60"/>
      <c r="Q92" s="35"/>
      <c r="R92" s="7"/>
      <c r="S92" s="7"/>
    </row>
    <row r="93" spans="1:19" ht="12.75">
      <c r="A93" s="46">
        <v>36920</v>
      </c>
      <c r="B93" s="50">
        <v>8</v>
      </c>
      <c r="C93" s="50"/>
      <c r="D93" s="51"/>
      <c r="E93" s="51"/>
      <c r="F93" s="51"/>
      <c r="G93" s="51"/>
      <c r="H93" s="51"/>
      <c r="I93" s="1">
        <f t="shared" si="7"/>
        <v>8</v>
      </c>
      <c r="J93" s="44">
        <v>20</v>
      </c>
      <c r="K93" s="7"/>
      <c r="L93" s="7"/>
      <c r="M93" s="7"/>
      <c r="N93" s="7"/>
      <c r="O93" s="14">
        <f>SUM(I87:I93)+SUM(L87:L93)</f>
        <v>103</v>
      </c>
      <c r="P93" s="53"/>
      <c r="Q93" s="7"/>
      <c r="R93" s="7"/>
      <c r="S93" s="7"/>
    </row>
    <row r="94" spans="1:19" ht="12.75">
      <c r="A94" s="46">
        <v>36921</v>
      </c>
      <c r="B94" s="50"/>
      <c r="C94" s="50"/>
      <c r="D94" s="51"/>
      <c r="E94" s="51"/>
      <c r="F94" s="51"/>
      <c r="G94" s="51"/>
      <c r="H94" s="51"/>
      <c r="I94" s="1">
        <f t="shared" si="7"/>
        <v>0</v>
      </c>
      <c r="J94" s="44"/>
      <c r="K94" s="7"/>
      <c r="L94" s="7"/>
      <c r="M94" s="7"/>
      <c r="N94" s="7"/>
      <c r="O94" s="14">
        <f aca="true" t="shared" si="8" ref="O94:O99">SUM(I88:I94)+SUM(L88:L94)</f>
        <v>95</v>
      </c>
      <c r="P94" s="55"/>
      <c r="Q94" s="7"/>
      <c r="R94" s="7"/>
      <c r="S94" s="7"/>
    </row>
    <row r="95" spans="1:19" ht="12.75">
      <c r="A95" s="46">
        <v>36922</v>
      </c>
      <c r="B95" s="50">
        <v>6</v>
      </c>
      <c r="C95" s="50"/>
      <c r="D95" s="51"/>
      <c r="E95" s="51"/>
      <c r="F95" s="51"/>
      <c r="G95" s="51"/>
      <c r="H95" s="51"/>
      <c r="I95" s="1">
        <f t="shared" si="7"/>
        <v>6</v>
      </c>
      <c r="J95" s="44"/>
      <c r="K95" s="7"/>
      <c r="L95" s="7">
        <v>19</v>
      </c>
      <c r="M95" s="7"/>
      <c r="N95" s="7"/>
      <c r="O95" s="14">
        <f t="shared" si="8"/>
        <v>100</v>
      </c>
      <c r="P95" s="53"/>
      <c r="Q95" s="37"/>
      <c r="R95" s="7"/>
      <c r="S95" s="7"/>
    </row>
    <row r="96" spans="1:19" ht="12.75">
      <c r="A96" s="46">
        <v>36923</v>
      </c>
      <c r="B96" s="50">
        <v>8</v>
      </c>
      <c r="C96" s="50">
        <v>4</v>
      </c>
      <c r="D96" s="51"/>
      <c r="E96" s="51"/>
      <c r="F96" s="51">
        <v>4</v>
      </c>
      <c r="G96" s="51"/>
      <c r="H96" s="51"/>
      <c r="I96" s="1">
        <f t="shared" si="7"/>
        <v>16</v>
      </c>
      <c r="J96" s="44">
        <v>10</v>
      </c>
      <c r="K96" s="7"/>
      <c r="L96" s="7"/>
      <c r="M96" s="7"/>
      <c r="N96" s="7"/>
      <c r="O96" s="14">
        <f t="shared" si="8"/>
        <v>98</v>
      </c>
      <c r="P96" s="53"/>
      <c r="Q96" s="7"/>
      <c r="R96" s="7"/>
      <c r="S96" s="7"/>
    </row>
    <row r="97" spans="1:19" ht="12.75">
      <c r="A97" s="46">
        <v>36924</v>
      </c>
      <c r="B97" s="50">
        <v>5</v>
      </c>
      <c r="C97" s="50"/>
      <c r="D97" s="51"/>
      <c r="E97" s="51"/>
      <c r="F97" s="51"/>
      <c r="G97" s="51"/>
      <c r="H97" s="51"/>
      <c r="I97" s="1">
        <f t="shared" si="7"/>
        <v>5</v>
      </c>
      <c r="J97" s="44"/>
      <c r="K97" s="7"/>
      <c r="L97" s="7"/>
      <c r="M97" s="7"/>
      <c r="N97" s="7"/>
      <c r="O97" s="14">
        <f t="shared" si="8"/>
        <v>95</v>
      </c>
      <c r="P97" s="53"/>
      <c r="Q97" s="17"/>
      <c r="R97" s="7"/>
      <c r="S97" s="7"/>
    </row>
    <row r="98" spans="1:19" ht="12.75">
      <c r="A98" s="46">
        <v>36925</v>
      </c>
      <c r="B98" s="50">
        <v>12</v>
      </c>
      <c r="C98" s="50"/>
      <c r="D98" s="51"/>
      <c r="E98" s="51"/>
      <c r="F98" s="51"/>
      <c r="G98" s="51">
        <v>3</v>
      </c>
      <c r="H98" s="51"/>
      <c r="I98" s="1">
        <f t="shared" si="7"/>
        <v>15</v>
      </c>
      <c r="J98" s="44"/>
      <c r="K98" s="7"/>
      <c r="L98" s="7"/>
      <c r="M98" s="7"/>
      <c r="N98" s="7"/>
      <c r="O98" s="14">
        <f t="shared" si="8"/>
        <v>88</v>
      </c>
      <c r="P98" s="53"/>
      <c r="Q98" s="7"/>
      <c r="R98" s="7"/>
      <c r="S98" s="7"/>
    </row>
    <row r="99" spans="1:19" ht="12.75">
      <c r="A99" s="47">
        <v>36926</v>
      </c>
      <c r="B99" s="50">
        <v>19</v>
      </c>
      <c r="C99" s="50"/>
      <c r="D99" s="51"/>
      <c r="E99" s="51"/>
      <c r="F99" s="51"/>
      <c r="G99" s="51"/>
      <c r="H99" s="51"/>
      <c r="I99" s="1">
        <f t="shared" si="7"/>
        <v>19</v>
      </c>
      <c r="J99" s="44"/>
      <c r="K99" s="7"/>
      <c r="L99" s="7"/>
      <c r="M99" s="7"/>
      <c r="N99" s="7"/>
      <c r="O99" s="34">
        <f t="shared" si="8"/>
        <v>88</v>
      </c>
      <c r="P99" s="53"/>
      <c r="Q99" s="7"/>
      <c r="R99" s="7"/>
      <c r="S99" s="7"/>
    </row>
    <row r="100" spans="1:19" ht="12.75">
      <c r="A100" s="46">
        <v>36927</v>
      </c>
      <c r="I100" s="1">
        <f t="shared" si="7"/>
        <v>0</v>
      </c>
      <c r="K100" s="7"/>
      <c r="L100" s="7">
        <v>22</v>
      </c>
      <c r="M100" s="7"/>
      <c r="N100" s="7"/>
      <c r="O100" s="14">
        <f>SUM(I94:I100)+SUM(L94:L100)</f>
        <v>102</v>
      </c>
      <c r="P100" s="53"/>
      <c r="Q100" s="17"/>
      <c r="R100" s="7"/>
      <c r="S100" s="7"/>
    </row>
    <row r="101" spans="1:19" ht="12.75">
      <c r="A101" s="46">
        <v>36928</v>
      </c>
      <c r="B101" s="2">
        <v>12</v>
      </c>
      <c r="D101" s="25">
        <v>12</v>
      </c>
      <c r="I101" s="1">
        <f t="shared" si="7"/>
        <v>24</v>
      </c>
      <c r="K101" s="7"/>
      <c r="L101" s="7"/>
      <c r="M101" s="7"/>
      <c r="N101" s="7"/>
      <c r="O101" s="14">
        <f aca="true" t="shared" si="9" ref="O101:O106">SUM(I95:I101)+SUM(L95:L101)</f>
        <v>126</v>
      </c>
      <c r="P101" s="55"/>
      <c r="Q101" s="7"/>
      <c r="R101" s="7"/>
      <c r="S101" s="7"/>
    </row>
    <row r="102" spans="1:19" ht="12.75">
      <c r="A102" s="46">
        <v>36929</v>
      </c>
      <c r="B102" s="2">
        <v>16</v>
      </c>
      <c r="I102" s="1">
        <f t="shared" si="7"/>
        <v>16</v>
      </c>
      <c r="J102" s="41">
        <v>20</v>
      </c>
      <c r="K102" s="7"/>
      <c r="L102" s="7"/>
      <c r="M102" s="7"/>
      <c r="N102" s="7"/>
      <c r="O102" s="14">
        <f t="shared" si="9"/>
        <v>117</v>
      </c>
      <c r="P102" s="53"/>
      <c r="Q102" s="17"/>
      <c r="R102" s="7"/>
      <c r="S102" s="7"/>
    </row>
    <row r="103" spans="1:19" ht="12.75">
      <c r="A103" s="46">
        <v>36930</v>
      </c>
      <c r="B103" s="2">
        <v>15</v>
      </c>
      <c r="G103" s="25">
        <v>4</v>
      </c>
      <c r="I103" s="1">
        <f t="shared" si="7"/>
        <v>19</v>
      </c>
      <c r="J103" s="41">
        <v>10</v>
      </c>
      <c r="K103" s="7"/>
      <c r="L103" s="7"/>
      <c r="M103" s="7"/>
      <c r="N103" s="7"/>
      <c r="O103" s="14">
        <f t="shared" si="9"/>
        <v>120</v>
      </c>
      <c r="P103" s="53"/>
      <c r="Q103" s="7"/>
      <c r="R103" s="7"/>
      <c r="S103" s="7"/>
    </row>
    <row r="104" spans="1:19" ht="12.75">
      <c r="A104" s="46">
        <v>36931</v>
      </c>
      <c r="C104" s="2">
        <v>13</v>
      </c>
      <c r="I104" s="1">
        <f t="shared" si="7"/>
        <v>13</v>
      </c>
      <c r="J104" s="41">
        <v>10</v>
      </c>
      <c r="K104" s="7"/>
      <c r="L104" s="7"/>
      <c r="M104" s="7"/>
      <c r="N104" s="7"/>
      <c r="O104" s="14">
        <f t="shared" si="9"/>
        <v>128</v>
      </c>
      <c r="P104" s="53"/>
      <c r="Q104" s="17"/>
      <c r="R104" s="7"/>
      <c r="S104" s="7"/>
    </row>
    <row r="105" spans="1:19" ht="12.75">
      <c r="A105" s="46">
        <v>36932</v>
      </c>
      <c r="B105" s="2">
        <v>12</v>
      </c>
      <c r="F105" s="25">
        <v>8</v>
      </c>
      <c r="I105" s="1">
        <f t="shared" si="7"/>
        <v>20</v>
      </c>
      <c r="J105" s="41">
        <v>10</v>
      </c>
      <c r="K105" s="7"/>
      <c r="L105" s="7"/>
      <c r="M105" s="7"/>
      <c r="N105" s="7"/>
      <c r="O105" s="14">
        <f t="shared" si="9"/>
        <v>133</v>
      </c>
      <c r="P105" s="53"/>
      <c r="Q105" s="7"/>
      <c r="R105" s="7"/>
      <c r="S105" s="7"/>
    </row>
    <row r="106" spans="1:19" ht="12.75">
      <c r="A106" s="47">
        <v>36933</v>
      </c>
      <c r="B106" s="2">
        <v>5</v>
      </c>
      <c r="I106" s="1">
        <f t="shared" si="7"/>
        <v>5</v>
      </c>
      <c r="K106" s="7"/>
      <c r="L106" s="7">
        <v>25</v>
      </c>
      <c r="M106" s="7"/>
      <c r="N106" s="7"/>
      <c r="O106" s="34">
        <f t="shared" si="9"/>
        <v>144</v>
      </c>
      <c r="P106" s="53"/>
      <c r="Q106" s="7"/>
      <c r="R106" s="7"/>
      <c r="S106" s="7"/>
    </row>
    <row r="107" spans="1:19" ht="12.75">
      <c r="A107" s="46">
        <v>36934</v>
      </c>
      <c r="C107" s="2">
        <v>15</v>
      </c>
      <c r="I107" s="1">
        <f t="shared" si="7"/>
        <v>15</v>
      </c>
      <c r="J107" s="41">
        <v>20</v>
      </c>
      <c r="K107" s="7"/>
      <c r="L107" s="7"/>
      <c r="M107" s="7"/>
      <c r="N107" s="7"/>
      <c r="O107" s="14">
        <f>SUM(I101:I107)+SUM(L101:L107)</f>
        <v>137</v>
      </c>
      <c r="P107" s="53"/>
      <c r="Q107" s="17"/>
      <c r="R107" s="7"/>
      <c r="S107" s="7"/>
    </row>
    <row r="108" spans="1:19" ht="12.75">
      <c r="A108" s="46">
        <v>36935</v>
      </c>
      <c r="B108" s="2">
        <v>8</v>
      </c>
      <c r="D108" s="25">
        <v>10</v>
      </c>
      <c r="I108" s="1">
        <f t="shared" si="7"/>
        <v>18</v>
      </c>
      <c r="K108" s="7"/>
      <c r="L108" s="7"/>
      <c r="M108" s="7"/>
      <c r="N108" s="7"/>
      <c r="O108" s="14">
        <f aca="true" t="shared" si="10" ref="O108:O113">SUM(I102:I108)+SUM(L102:L108)</f>
        <v>131</v>
      </c>
      <c r="P108" s="55"/>
      <c r="Q108" s="7"/>
      <c r="R108" s="7"/>
      <c r="S108" s="7"/>
    </row>
    <row r="109" spans="1:19" ht="12.75">
      <c r="A109" s="46">
        <v>36936</v>
      </c>
      <c r="B109" s="2">
        <v>14</v>
      </c>
      <c r="I109" s="1">
        <f t="shared" si="7"/>
        <v>14</v>
      </c>
      <c r="J109" s="41">
        <v>10</v>
      </c>
      <c r="K109" s="7"/>
      <c r="L109" s="7"/>
      <c r="M109" s="7"/>
      <c r="N109" s="7"/>
      <c r="O109" s="14">
        <f t="shared" si="10"/>
        <v>129</v>
      </c>
      <c r="P109" s="53"/>
      <c r="Q109" s="37"/>
      <c r="R109" s="7"/>
      <c r="S109" s="7"/>
    </row>
    <row r="110" spans="1:19" ht="12.75">
      <c r="A110" s="46">
        <v>36937</v>
      </c>
      <c r="B110" s="2">
        <v>16</v>
      </c>
      <c r="G110" s="25">
        <v>4</v>
      </c>
      <c r="I110" s="1">
        <f t="shared" si="7"/>
        <v>20</v>
      </c>
      <c r="J110" s="41">
        <v>10</v>
      </c>
      <c r="K110" s="7"/>
      <c r="L110" s="7"/>
      <c r="M110" s="7"/>
      <c r="N110" s="7"/>
      <c r="O110" s="14">
        <f t="shared" si="10"/>
        <v>130</v>
      </c>
      <c r="P110" s="53"/>
      <c r="Q110" s="7"/>
      <c r="R110" s="7"/>
      <c r="S110" s="7"/>
    </row>
    <row r="111" spans="1:19" ht="12.75">
      <c r="A111" s="46">
        <v>36938</v>
      </c>
      <c r="B111" s="2">
        <v>10</v>
      </c>
      <c r="I111" s="1">
        <f t="shared" si="7"/>
        <v>10</v>
      </c>
      <c r="K111" s="7"/>
      <c r="L111" s="7"/>
      <c r="M111" s="7"/>
      <c r="N111" s="7"/>
      <c r="O111" s="14">
        <f t="shared" si="10"/>
        <v>127</v>
      </c>
      <c r="P111" s="53"/>
      <c r="Q111" s="7"/>
      <c r="R111" s="7"/>
      <c r="S111" s="7"/>
    </row>
    <row r="112" spans="1:19" ht="12.75">
      <c r="A112" s="46">
        <v>36939</v>
      </c>
      <c r="B112" s="2">
        <v>13</v>
      </c>
      <c r="F112" s="25">
        <v>4</v>
      </c>
      <c r="I112" s="1">
        <f t="shared" si="7"/>
        <v>17</v>
      </c>
      <c r="K112" s="7"/>
      <c r="L112" s="7"/>
      <c r="M112" s="7"/>
      <c r="N112" s="7"/>
      <c r="O112" s="14">
        <f t="shared" si="10"/>
        <v>124</v>
      </c>
      <c r="P112" s="53"/>
      <c r="Q112" s="17"/>
      <c r="R112" s="7"/>
      <c r="S112" s="7"/>
    </row>
    <row r="113" spans="1:19" ht="12.75">
      <c r="A113" s="47">
        <v>36940</v>
      </c>
      <c r="C113" s="2">
        <v>20</v>
      </c>
      <c r="I113" s="1">
        <f t="shared" si="7"/>
        <v>20</v>
      </c>
      <c r="K113" s="7"/>
      <c r="L113" s="7"/>
      <c r="M113" s="7"/>
      <c r="N113" s="7"/>
      <c r="O113" s="34">
        <f t="shared" si="10"/>
        <v>114</v>
      </c>
      <c r="P113" s="53"/>
      <c r="Q113" s="7"/>
      <c r="R113" s="7"/>
      <c r="S113" s="7"/>
    </row>
    <row r="114" spans="1:19" ht="12.75">
      <c r="A114" s="46">
        <v>36941</v>
      </c>
      <c r="I114" s="1">
        <f t="shared" si="7"/>
        <v>0</v>
      </c>
      <c r="K114" s="7"/>
      <c r="L114" s="7"/>
      <c r="M114" s="7"/>
      <c r="N114" s="7"/>
      <c r="O114" s="14">
        <f>SUM(I108:I114)+SUM(L108:L114)</f>
        <v>99</v>
      </c>
      <c r="P114" s="53"/>
      <c r="Q114" s="17"/>
      <c r="R114" s="7"/>
      <c r="S114" s="7"/>
    </row>
    <row r="115" spans="1:19" ht="12.75">
      <c r="A115" s="46">
        <v>36942</v>
      </c>
      <c r="B115" s="2">
        <v>12</v>
      </c>
      <c r="E115" s="25">
        <v>9</v>
      </c>
      <c r="I115" s="1">
        <f t="shared" si="7"/>
        <v>21</v>
      </c>
      <c r="K115" s="7"/>
      <c r="L115" s="7"/>
      <c r="M115" s="7"/>
      <c r="N115" s="7"/>
      <c r="O115" s="14">
        <f aca="true" t="shared" si="11" ref="O115:O120">SUM(I109:I115)+SUM(L109:L115)</f>
        <v>102</v>
      </c>
      <c r="P115" s="55"/>
      <c r="Q115" s="7"/>
      <c r="R115" s="7"/>
      <c r="S115" s="7"/>
    </row>
    <row r="116" spans="1:19" ht="12.75">
      <c r="A116" s="46">
        <v>36943</v>
      </c>
      <c r="B116" s="2">
        <v>17</v>
      </c>
      <c r="I116" s="1">
        <f t="shared" si="7"/>
        <v>17</v>
      </c>
      <c r="J116" s="41">
        <v>20</v>
      </c>
      <c r="K116" s="7"/>
      <c r="L116" s="7"/>
      <c r="M116" s="7"/>
      <c r="N116" s="7"/>
      <c r="O116" s="14">
        <f t="shared" si="11"/>
        <v>105</v>
      </c>
      <c r="P116" s="53"/>
      <c r="Q116" s="17"/>
      <c r="R116" s="7"/>
      <c r="S116" s="7"/>
    </row>
    <row r="117" spans="1:19" ht="12.75">
      <c r="A117" s="46">
        <v>36944</v>
      </c>
      <c r="B117" s="2">
        <v>8</v>
      </c>
      <c r="G117" s="25">
        <v>4</v>
      </c>
      <c r="I117" s="1">
        <f t="shared" si="7"/>
        <v>12</v>
      </c>
      <c r="J117" s="41">
        <v>10</v>
      </c>
      <c r="K117" s="7"/>
      <c r="L117" s="7"/>
      <c r="M117" s="7"/>
      <c r="N117" s="7"/>
      <c r="O117" s="14">
        <f t="shared" si="11"/>
        <v>97</v>
      </c>
      <c r="P117" s="53"/>
      <c r="Q117" s="7"/>
      <c r="R117" s="7"/>
      <c r="S117" s="7"/>
    </row>
    <row r="118" spans="1:19" ht="12.75">
      <c r="A118" s="46">
        <v>36945</v>
      </c>
      <c r="I118" s="1">
        <f t="shared" si="7"/>
        <v>0</v>
      </c>
      <c r="K118" s="7"/>
      <c r="L118" s="7">
        <v>13</v>
      </c>
      <c r="M118" s="7"/>
      <c r="N118" s="7"/>
      <c r="O118" s="14">
        <f t="shared" si="11"/>
        <v>100</v>
      </c>
      <c r="P118" s="53"/>
      <c r="Q118" s="17"/>
      <c r="R118" s="7"/>
      <c r="S118" s="7"/>
    </row>
    <row r="119" spans="1:19" ht="12.75">
      <c r="A119" s="46">
        <v>36946</v>
      </c>
      <c r="B119" s="2">
        <v>11</v>
      </c>
      <c r="C119" s="2">
        <v>4</v>
      </c>
      <c r="F119" s="25">
        <v>8</v>
      </c>
      <c r="I119" s="1">
        <f t="shared" si="7"/>
        <v>23</v>
      </c>
      <c r="K119" s="7"/>
      <c r="L119" s="7"/>
      <c r="M119" s="7"/>
      <c r="N119" s="7"/>
      <c r="O119" s="14">
        <f t="shared" si="11"/>
        <v>106</v>
      </c>
      <c r="P119" s="53"/>
      <c r="Q119" s="7"/>
      <c r="R119" s="7"/>
      <c r="S119" s="7"/>
    </row>
    <row r="120" spans="1:19" ht="12.75">
      <c r="A120" s="47">
        <v>36947</v>
      </c>
      <c r="I120" s="1">
        <f t="shared" si="7"/>
        <v>0</v>
      </c>
      <c r="K120" s="7"/>
      <c r="L120" s="7">
        <v>28</v>
      </c>
      <c r="M120" s="7"/>
      <c r="N120" s="7"/>
      <c r="O120" s="34">
        <f t="shared" si="11"/>
        <v>114</v>
      </c>
      <c r="P120" s="53"/>
      <c r="Q120" s="7"/>
      <c r="R120" s="7"/>
      <c r="S120" s="7"/>
    </row>
    <row r="121" spans="1:19" ht="12.75">
      <c r="A121" s="46">
        <v>36948</v>
      </c>
      <c r="B121" s="2">
        <v>8</v>
      </c>
      <c r="I121" s="1">
        <f t="shared" si="7"/>
        <v>8</v>
      </c>
      <c r="J121" s="41">
        <v>20</v>
      </c>
      <c r="K121" s="7"/>
      <c r="L121" s="7"/>
      <c r="M121" s="7"/>
      <c r="N121" s="7"/>
      <c r="O121" s="14">
        <f>SUM(I115:I121)+SUM(L115:L121)</f>
        <v>122</v>
      </c>
      <c r="P121" s="53"/>
      <c r="Q121" s="7"/>
      <c r="R121" s="7"/>
      <c r="S121" s="7"/>
    </row>
    <row r="122" spans="1:19" ht="12.75">
      <c r="A122" s="46">
        <v>36949</v>
      </c>
      <c r="I122" s="1">
        <f t="shared" si="7"/>
        <v>0</v>
      </c>
      <c r="K122" s="7"/>
      <c r="L122" s="7"/>
      <c r="M122" s="7"/>
      <c r="N122" s="7"/>
      <c r="O122" s="14">
        <f aca="true" t="shared" si="12" ref="O122:O127">SUM(I116:I122)+SUM(L116:L122)</f>
        <v>101</v>
      </c>
      <c r="P122" s="55"/>
      <c r="Q122" s="7"/>
      <c r="R122" s="7"/>
      <c r="S122" s="7"/>
    </row>
    <row r="123" spans="1:19" ht="12.75">
      <c r="A123" s="46">
        <v>36950</v>
      </c>
      <c r="B123" s="2">
        <v>6</v>
      </c>
      <c r="I123" s="1">
        <f t="shared" si="7"/>
        <v>6</v>
      </c>
      <c r="K123" s="7"/>
      <c r="L123" s="7">
        <v>19</v>
      </c>
      <c r="M123" s="7"/>
      <c r="N123" s="7"/>
      <c r="O123" s="14">
        <f t="shared" si="12"/>
        <v>109</v>
      </c>
      <c r="P123" s="53"/>
      <c r="Q123" s="7"/>
      <c r="R123" s="7"/>
      <c r="S123" s="7"/>
    </row>
    <row r="124" spans="1:19" ht="12.75">
      <c r="A124" s="46">
        <v>36951</v>
      </c>
      <c r="B124" s="2">
        <v>8</v>
      </c>
      <c r="C124" s="2">
        <v>4</v>
      </c>
      <c r="F124" s="25">
        <v>4</v>
      </c>
      <c r="I124" s="1">
        <f t="shared" si="7"/>
        <v>16</v>
      </c>
      <c r="K124" s="7"/>
      <c r="L124" s="7"/>
      <c r="M124" s="7"/>
      <c r="N124" s="7"/>
      <c r="O124" s="14">
        <f t="shared" si="12"/>
        <v>113</v>
      </c>
      <c r="P124" s="53"/>
      <c r="Q124" s="7"/>
      <c r="R124" s="7"/>
      <c r="S124" s="7"/>
    </row>
    <row r="125" spans="1:19" ht="12.75">
      <c r="A125" s="46">
        <v>36952</v>
      </c>
      <c r="B125" s="2">
        <v>5</v>
      </c>
      <c r="I125" s="1">
        <f t="shared" si="7"/>
        <v>5</v>
      </c>
      <c r="K125" s="7"/>
      <c r="L125" s="7"/>
      <c r="M125" s="7"/>
      <c r="N125" s="7"/>
      <c r="O125" s="14">
        <f t="shared" si="12"/>
        <v>105</v>
      </c>
      <c r="P125" s="58"/>
      <c r="Q125" s="7"/>
      <c r="R125" s="7"/>
      <c r="S125" s="7"/>
    </row>
    <row r="126" spans="1:19" ht="12.75">
      <c r="A126" s="46">
        <v>36953</v>
      </c>
      <c r="B126" s="2">
        <v>6</v>
      </c>
      <c r="C126" s="2">
        <v>7</v>
      </c>
      <c r="G126" s="25">
        <v>3</v>
      </c>
      <c r="I126" s="1">
        <f t="shared" si="7"/>
        <v>16</v>
      </c>
      <c r="K126" s="7"/>
      <c r="L126" s="7"/>
      <c r="M126" s="7"/>
      <c r="N126" s="7"/>
      <c r="O126" s="14">
        <f t="shared" si="12"/>
        <v>98</v>
      </c>
      <c r="P126" s="58"/>
      <c r="Q126" s="7"/>
      <c r="R126" s="7"/>
      <c r="S126" s="7"/>
    </row>
    <row r="127" spans="1:19" ht="12.75">
      <c r="A127" s="47">
        <v>36954</v>
      </c>
      <c r="B127" s="2">
        <v>19</v>
      </c>
      <c r="I127" s="1">
        <f t="shared" si="7"/>
        <v>19</v>
      </c>
      <c r="K127" s="7"/>
      <c r="L127" s="7"/>
      <c r="M127" s="7"/>
      <c r="N127" s="7"/>
      <c r="O127" s="34">
        <f t="shared" si="12"/>
        <v>89</v>
      </c>
      <c r="P127" s="7"/>
      <c r="Q127" s="7"/>
      <c r="R127" s="7"/>
      <c r="S127" s="7"/>
    </row>
    <row r="128" spans="1:19" ht="12.75">
      <c r="A128" s="46">
        <v>36955</v>
      </c>
      <c r="B128" s="50">
        <v>12</v>
      </c>
      <c r="C128" s="50"/>
      <c r="D128" s="51"/>
      <c r="E128" s="51"/>
      <c r="F128" s="51">
        <v>5</v>
      </c>
      <c r="G128" s="51"/>
      <c r="H128" s="51"/>
      <c r="I128" s="1">
        <f t="shared" si="7"/>
        <v>17</v>
      </c>
      <c r="J128" s="44"/>
      <c r="K128" s="7"/>
      <c r="L128" s="7"/>
      <c r="M128" s="7"/>
      <c r="N128" s="7"/>
      <c r="O128" s="14">
        <f>SUM(I122:I128)+SUM(L122:L128)</f>
        <v>98</v>
      </c>
      <c r="P128" s="7"/>
      <c r="Q128" s="17"/>
      <c r="R128" s="7"/>
      <c r="S128" s="7"/>
    </row>
    <row r="129" spans="1:19" ht="12.75">
      <c r="A129" s="46">
        <v>36956</v>
      </c>
      <c r="B129" s="50">
        <v>10</v>
      </c>
      <c r="C129" s="50"/>
      <c r="D129" s="51"/>
      <c r="E129" s="51"/>
      <c r="F129" s="51"/>
      <c r="G129" s="51"/>
      <c r="H129" s="51"/>
      <c r="I129" s="1">
        <f t="shared" si="7"/>
        <v>10</v>
      </c>
      <c r="J129" s="44"/>
      <c r="K129" s="7"/>
      <c r="L129" s="7"/>
      <c r="M129" s="7"/>
      <c r="N129" s="7"/>
      <c r="O129" s="14">
        <f aca="true" t="shared" si="13" ref="O129:O134">SUM(I123:I129)+SUM(L123:L129)</f>
        <v>108</v>
      </c>
      <c r="P129" s="7"/>
      <c r="Q129" s="7"/>
      <c r="R129" s="7"/>
      <c r="S129" s="7"/>
    </row>
    <row r="130" spans="1:19" ht="12.75">
      <c r="A130" s="46">
        <v>36957</v>
      </c>
      <c r="B130" s="50">
        <v>16</v>
      </c>
      <c r="C130" s="50"/>
      <c r="D130" s="51"/>
      <c r="E130" s="51">
        <v>10</v>
      </c>
      <c r="F130" s="51"/>
      <c r="G130" s="51"/>
      <c r="H130" s="51"/>
      <c r="I130" s="1">
        <f t="shared" si="7"/>
        <v>26</v>
      </c>
      <c r="J130" s="44"/>
      <c r="K130" s="7"/>
      <c r="L130" s="7"/>
      <c r="M130" s="7"/>
      <c r="N130" s="7"/>
      <c r="O130" s="14">
        <f t="shared" si="13"/>
        <v>109</v>
      </c>
      <c r="P130" s="7"/>
      <c r="Q130" s="17"/>
      <c r="R130" s="7"/>
      <c r="S130" s="7"/>
    </row>
    <row r="131" spans="1:19" ht="12.75">
      <c r="A131" s="46">
        <v>36958</v>
      </c>
      <c r="B131" s="50"/>
      <c r="C131" s="50">
        <v>12</v>
      </c>
      <c r="D131" s="51"/>
      <c r="E131" s="51"/>
      <c r="F131" s="51"/>
      <c r="G131" s="51"/>
      <c r="H131" s="51"/>
      <c r="I131" s="1">
        <f t="shared" si="7"/>
        <v>12</v>
      </c>
      <c r="J131" s="44"/>
      <c r="K131" s="7"/>
      <c r="L131" s="7"/>
      <c r="M131" s="7"/>
      <c r="N131" s="7"/>
      <c r="O131" s="14">
        <f t="shared" si="13"/>
        <v>105</v>
      </c>
      <c r="P131" s="7"/>
      <c r="Q131" s="7"/>
      <c r="R131" s="7"/>
      <c r="S131" s="7"/>
    </row>
    <row r="132" spans="1:19" ht="12.75">
      <c r="A132" s="46">
        <v>36959</v>
      </c>
      <c r="B132" s="50">
        <v>17</v>
      </c>
      <c r="C132" s="50"/>
      <c r="D132" s="51"/>
      <c r="E132" s="51"/>
      <c r="F132" s="51"/>
      <c r="G132" s="51">
        <v>4.8</v>
      </c>
      <c r="H132" s="51"/>
      <c r="I132" s="1">
        <f t="shared" si="7"/>
        <v>21.8</v>
      </c>
      <c r="J132" s="44"/>
      <c r="K132" s="7"/>
      <c r="L132" s="7"/>
      <c r="M132" s="7"/>
      <c r="N132" s="7"/>
      <c r="O132" s="14">
        <f t="shared" si="13"/>
        <v>121.8</v>
      </c>
      <c r="P132" s="7"/>
      <c r="Q132" s="17"/>
      <c r="R132" s="7"/>
      <c r="S132" s="7"/>
    </row>
    <row r="133" spans="1:19" ht="12.75">
      <c r="A133" s="46">
        <v>36960</v>
      </c>
      <c r="B133" s="50">
        <v>23</v>
      </c>
      <c r="C133" s="50"/>
      <c r="D133" s="51"/>
      <c r="E133" s="51"/>
      <c r="F133" s="51"/>
      <c r="G133" s="51"/>
      <c r="H133" s="51"/>
      <c r="I133" s="1">
        <f t="shared" si="7"/>
        <v>23</v>
      </c>
      <c r="J133" s="44"/>
      <c r="K133" s="7"/>
      <c r="L133" s="7"/>
      <c r="M133" s="7"/>
      <c r="N133" s="7"/>
      <c r="O133" s="14">
        <f t="shared" si="13"/>
        <v>128.8</v>
      </c>
      <c r="P133" s="7"/>
      <c r="Q133" s="7"/>
      <c r="R133" s="7"/>
      <c r="S133" s="7"/>
    </row>
    <row r="134" spans="1:19" ht="12.75">
      <c r="A134" s="47">
        <v>36961</v>
      </c>
      <c r="B134" s="50">
        <v>20</v>
      </c>
      <c r="C134" s="50"/>
      <c r="D134" s="51"/>
      <c r="E134" s="51"/>
      <c r="F134" s="51"/>
      <c r="G134" s="51">
        <v>3</v>
      </c>
      <c r="H134" s="51"/>
      <c r="I134" s="1">
        <f t="shared" si="7"/>
        <v>23</v>
      </c>
      <c r="J134" s="44"/>
      <c r="K134" s="7">
        <v>40</v>
      </c>
      <c r="L134" s="7"/>
      <c r="M134" s="7"/>
      <c r="N134" s="7"/>
      <c r="O134" s="34">
        <f t="shared" si="13"/>
        <v>132.8</v>
      </c>
      <c r="P134" s="7"/>
      <c r="Q134" s="7"/>
      <c r="R134" s="7"/>
      <c r="S134" s="7"/>
    </row>
    <row r="135" spans="1:19" ht="12.75">
      <c r="A135" s="46">
        <v>36962</v>
      </c>
      <c r="B135" s="50"/>
      <c r="C135" s="50"/>
      <c r="D135" s="51"/>
      <c r="E135" s="51"/>
      <c r="F135" s="51"/>
      <c r="G135" s="51"/>
      <c r="H135" s="51"/>
      <c r="I135" s="1">
        <f t="shared" si="7"/>
        <v>0</v>
      </c>
      <c r="J135" s="44">
        <v>20</v>
      </c>
      <c r="K135" s="7"/>
      <c r="L135" s="7"/>
      <c r="M135" s="7"/>
      <c r="N135" s="7"/>
      <c r="O135" s="14">
        <f>SUM(I129:I135)+SUM(L129:L135)</f>
        <v>115.8</v>
      </c>
      <c r="P135" s="7"/>
      <c r="Q135" s="17"/>
      <c r="R135" s="7"/>
      <c r="S135" s="7"/>
    </row>
    <row r="136" spans="1:19" ht="12.75">
      <c r="A136" s="46">
        <v>36963</v>
      </c>
      <c r="B136" s="50">
        <v>10</v>
      </c>
      <c r="C136" s="50"/>
      <c r="D136" s="51"/>
      <c r="E136" s="51">
        <v>8</v>
      </c>
      <c r="F136" s="51"/>
      <c r="G136" s="51"/>
      <c r="H136" s="51"/>
      <c r="I136" s="1">
        <f t="shared" si="7"/>
        <v>18</v>
      </c>
      <c r="J136" s="44"/>
      <c r="K136" s="7"/>
      <c r="L136" s="7"/>
      <c r="M136" s="7"/>
      <c r="N136" s="7"/>
      <c r="O136" s="14">
        <f aca="true" t="shared" si="14" ref="O136:O141">SUM(I130:I136)+SUM(L130:L136)</f>
        <v>123.8</v>
      </c>
      <c r="P136" s="7"/>
      <c r="Q136" s="7"/>
      <c r="R136" s="7"/>
      <c r="S136" s="7"/>
    </row>
    <row r="137" spans="1:19" ht="12.75">
      <c r="A137" s="46">
        <v>36964</v>
      </c>
      <c r="B137" s="50"/>
      <c r="C137" s="50">
        <v>16</v>
      </c>
      <c r="D137" s="51"/>
      <c r="E137" s="51"/>
      <c r="F137" s="51"/>
      <c r="G137" s="51"/>
      <c r="H137" s="51"/>
      <c r="I137" s="1">
        <f t="shared" si="7"/>
        <v>16</v>
      </c>
      <c r="J137" s="44"/>
      <c r="K137" s="7"/>
      <c r="L137" s="7"/>
      <c r="M137" s="7"/>
      <c r="N137" s="7"/>
      <c r="O137" s="14">
        <f t="shared" si="14"/>
        <v>113.8</v>
      </c>
      <c r="P137" s="7"/>
      <c r="Q137" s="17"/>
      <c r="R137" s="7"/>
      <c r="S137" s="7"/>
    </row>
    <row r="138" spans="1:19" ht="12.75">
      <c r="A138" s="46">
        <v>36965</v>
      </c>
      <c r="B138" s="50">
        <v>22</v>
      </c>
      <c r="C138" s="50"/>
      <c r="D138" s="51"/>
      <c r="E138" s="51"/>
      <c r="F138" s="51">
        <v>5</v>
      </c>
      <c r="G138" s="51"/>
      <c r="H138" s="51"/>
      <c r="I138" s="1">
        <f t="shared" si="7"/>
        <v>27</v>
      </c>
      <c r="J138" s="44">
        <v>10</v>
      </c>
      <c r="K138" s="7"/>
      <c r="L138" s="7"/>
      <c r="M138" s="7"/>
      <c r="N138" s="7"/>
      <c r="O138" s="14">
        <f t="shared" si="14"/>
        <v>128.8</v>
      </c>
      <c r="P138" s="7"/>
      <c r="Q138" s="7"/>
      <c r="R138" s="7"/>
      <c r="S138" s="7"/>
    </row>
    <row r="139" spans="1:19" ht="12.75">
      <c r="A139" s="46">
        <v>36966</v>
      </c>
      <c r="B139" s="50">
        <v>9</v>
      </c>
      <c r="C139" s="50"/>
      <c r="D139" s="51"/>
      <c r="E139" s="51"/>
      <c r="F139" s="51"/>
      <c r="G139" s="51"/>
      <c r="H139" s="51"/>
      <c r="I139" s="1">
        <f t="shared" si="7"/>
        <v>9</v>
      </c>
      <c r="J139" s="44"/>
      <c r="K139" s="7"/>
      <c r="L139" s="7"/>
      <c r="M139" s="7"/>
      <c r="N139" s="7"/>
      <c r="O139" s="14">
        <f t="shared" si="14"/>
        <v>116</v>
      </c>
      <c r="P139" s="7"/>
      <c r="Q139" s="7"/>
      <c r="R139" s="7"/>
      <c r="S139" s="7"/>
    </row>
    <row r="140" spans="1:19" ht="12.75">
      <c r="A140" s="46">
        <v>36967</v>
      </c>
      <c r="B140" s="50"/>
      <c r="C140" s="50"/>
      <c r="D140" s="51"/>
      <c r="E140" s="51"/>
      <c r="F140" s="51"/>
      <c r="G140" s="51"/>
      <c r="H140" s="51"/>
      <c r="I140" s="1">
        <f t="shared" si="7"/>
        <v>0</v>
      </c>
      <c r="J140" s="44"/>
      <c r="K140" s="7"/>
      <c r="L140" s="7"/>
      <c r="M140" s="7"/>
      <c r="N140" s="7"/>
      <c r="O140" s="14">
        <f t="shared" si="14"/>
        <v>93</v>
      </c>
      <c r="P140" s="7"/>
      <c r="Q140" s="17"/>
      <c r="R140" s="7"/>
      <c r="S140" s="7"/>
    </row>
    <row r="141" spans="1:19" ht="12.75">
      <c r="A141" s="47">
        <v>36968</v>
      </c>
      <c r="B141" s="50"/>
      <c r="C141" s="50">
        <v>11</v>
      </c>
      <c r="D141" s="51"/>
      <c r="E141" s="51"/>
      <c r="F141" s="51"/>
      <c r="G141" s="51"/>
      <c r="H141" s="51"/>
      <c r="I141" s="1">
        <f t="shared" si="7"/>
        <v>11</v>
      </c>
      <c r="J141" s="44">
        <v>5</v>
      </c>
      <c r="K141" s="7"/>
      <c r="L141" s="7"/>
      <c r="M141" s="7"/>
      <c r="N141" s="7"/>
      <c r="O141" s="34">
        <f t="shared" si="14"/>
        <v>81</v>
      </c>
      <c r="P141" s="7"/>
      <c r="Q141" s="7"/>
      <c r="R141" s="7"/>
      <c r="S141" s="7"/>
    </row>
    <row r="142" spans="1:19" ht="12.75">
      <c r="A142" s="46">
        <v>36969</v>
      </c>
      <c r="B142" s="50">
        <v>10</v>
      </c>
      <c r="C142" s="50"/>
      <c r="D142" s="51"/>
      <c r="E142" s="51"/>
      <c r="F142" s="51"/>
      <c r="G142" s="51"/>
      <c r="H142" s="51"/>
      <c r="I142" s="1">
        <f t="shared" si="7"/>
        <v>10</v>
      </c>
      <c r="J142" s="44">
        <v>10</v>
      </c>
      <c r="K142" s="7"/>
      <c r="L142" s="7"/>
      <c r="M142" s="7"/>
      <c r="N142" s="7"/>
      <c r="O142" s="14">
        <f>SUM(I136:I142)+SUM(L136:L142)</f>
        <v>91</v>
      </c>
      <c r="P142" s="7"/>
      <c r="Q142" s="7"/>
      <c r="R142" s="7"/>
      <c r="S142" s="7"/>
    </row>
    <row r="143" spans="1:19" ht="12.75">
      <c r="A143" s="46">
        <v>36970</v>
      </c>
      <c r="B143" s="50">
        <v>2</v>
      </c>
      <c r="C143" s="50">
        <v>10</v>
      </c>
      <c r="D143" s="51"/>
      <c r="E143" s="51"/>
      <c r="F143" s="51"/>
      <c r="G143" s="51"/>
      <c r="H143" s="51"/>
      <c r="I143" s="1">
        <f t="shared" si="7"/>
        <v>12</v>
      </c>
      <c r="J143" s="44"/>
      <c r="K143" s="7"/>
      <c r="L143" s="7"/>
      <c r="M143" s="7"/>
      <c r="N143" s="7"/>
      <c r="O143" s="14">
        <f aca="true" t="shared" si="15" ref="O143:O148">SUM(I137:I143)+SUM(L137:L143)</f>
        <v>85</v>
      </c>
      <c r="P143" s="7"/>
      <c r="Q143" s="7"/>
      <c r="R143" s="7"/>
      <c r="S143" s="7"/>
    </row>
    <row r="144" spans="1:19" ht="12.75">
      <c r="A144" s="46">
        <v>36971</v>
      </c>
      <c r="B144" s="50">
        <v>7</v>
      </c>
      <c r="C144" s="50"/>
      <c r="D144" s="51"/>
      <c r="E144" s="51"/>
      <c r="F144" s="51"/>
      <c r="G144" s="51">
        <v>3.1</v>
      </c>
      <c r="H144" s="51"/>
      <c r="I144" s="1">
        <f t="shared" si="7"/>
        <v>10.1</v>
      </c>
      <c r="J144" s="44">
        <v>10</v>
      </c>
      <c r="K144" s="7"/>
      <c r="L144" s="7"/>
      <c r="M144" s="7"/>
      <c r="N144" s="7"/>
      <c r="O144" s="14">
        <f t="shared" si="15"/>
        <v>79.1</v>
      </c>
      <c r="P144" s="7"/>
      <c r="Q144" s="17"/>
      <c r="R144" s="7"/>
      <c r="S144" s="7"/>
    </row>
    <row r="145" spans="1:19" ht="12.75">
      <c r="A145" s="46">
        <v>36972</v>
      </c>
      <c r="B145" s="50"/>
      <c r="C145" s="50"/>
      <c r="D145" s="51"/>
      <c r="E145" s="51"/>
      <c r="F145" s="51"/>
      <c r="G145" s="51"/>
      <c r="H145" s="51"/>
      <c r="I145" s="1">
        <f t="shared" si="7"/>
        <v>0</v>
      </c>
      <c r="J145" s="44"/>
      <c r="K145" s="7"/>
      <c r="L145" s="7"/>
      <c r="M145" s="7"/>
      <c r="N145" s="7"/>
      <c r="O145" s="14">
        <f t="shared" si="15"/>
        <v>52.1</v>
      </c>
      <c r="P145" s="7"/>
      <c r="Q145" s="7"/>
      <c r="R145" s="7"/>
      <c r="S145" s="7"/>
    </row>
    <row r="146" spans="1:19" ht="12.75">
      <c r="A146" s="46">
        <v>36973</v>
      </c>
      <c r="B146" s="50">
        <v>9</v>
      </c>
      <c r="C146" s="50"/>
      <c r="D146" s="51"/>
      <c r="E146" s="51"/>
      <c r="F146" s="51"/>
      <c r="G146" s="51"/>
      <c r="H146" s="51"/>
      <c r="I146" s="1">
        <f t="shared" si="7"/>
        <v>9</v>
      </c>
      <c r="J146" s="44"/>
      <c r="K146" s="7"/>
      <c r="L146" s="7"/>
      <c r="M146" s="7"/>
      <c r="N146" s="7"/>
      <c r="O146" s="14">
        <f t="shared" si="15"/>
        <v>52.1</v>
      </c>
      <c r="P146" s="7"/>
      <c r="Q146" s="17"/>
      <c r="R146" s="7"/>
      <c r="S146" s="7"/>
    </row>
    <row r="147" spans="1:19" ht="12.75">
      <c r="A147" s="46">
        <v>36974</v>
      </c>
      <c r="B147" s="50">
        <v>14</v>
      </c>
      <c r="C147" s="50"/>
      <c r="D147" s="51"/>
      <c r="E147" s="51">
        <v>8</v>
      </c>
      <c r="F147" s="51"/>
      <c r="G147" s="51"/>
      <c r="H147" s="51"/>
      <c r="I147" s="1">
        <f t="shared" si="7"/>
        <v>22</v>
      </c>
      <c r="J147" s="44"/>
      <c r="K147" s="7"/>
      <c r="L147" s="7"/>
      <c r="M147" s="7"/>
      <c r="N147" s="7"/>
      <c r="O147" s="14">
        <f t="shared" si="15"/>
        <v>74.1</v>
      </c>
      <c r="P147" s="7"/>
      <c r="Q147" s="7"/>
      <c r="R147" s="7"/>
      <c r="S147" s="7"/>
    </row>
    <row r="148" spans="1:19" ht="12.75">
      <c r="A148" s="47">
        <v>36975</v>
      </c>
      <c r="B148" s="50"/>
      <c r="C148" s="50"/>
      <c r="D148" s="51"/>
      <c r="E148" s="51"/>
      <c r="F148" s="51"/>
      <c r="G148" s="51"/>
      <c r="H148" s="51"/>
      <c r="I148" s="1">
        <f t="shared" si="7"/>
        <v>0</v>
      </c>
      <c r="J148" s="44"/>
      <c r="K148" s="7"/>
      <c r="L148" s="7"/>
      <c r="M148" s="7"/>
      <c r="N148" s="7"/>
      <c r="O148" s="34">
        <f t="shared" si="15"/>
        <v>63.1</v>
      </c>
      <c r="P148" s="7"/>
      <c r="Q148" s="7"/>
      <c r="R148" s="7"/>
      <c r="S148" s="7"/>
    </row>
    <row r="149" spans="1:19" ht="12.75">
      <c r="A149" s="46">
        <v>36976</v>
      </c>
      <c r="B149" s="50"/>
      <c r="C149" s="50"/>
      <c r="D149" s="51"/>
      <c r="E149" s="51"/>
      <c r="F149" s="51"/>
      <c r="G149" s="51"/>
      <c r="H149" s="51"/>
      <c r="I149" s="1">
        <f t="shared" si="7"/>
        <v>0</v>
      </c>
      <c r="J149" s="44"/>
      <c r="K149" s="7"/>
      <c r="L149" s="7"/>
      <c r="M149" s="7"/>
      <c r="N149" s="7"/>
      <c r="O149" s="14">
        <f>SUM(I143:I149)+SUM(L143:L149)</f>
        <v>53.1</v>
      </c>
      <c r="P149" s="7"/>
      <c r="Q149" s="17"/>
      <c r="R149" s="7"/>
      <c r="S149" s="7"/>
    </row>
    <row r="150" spans="1:19" ht="12.75">
      <c r="A150" s="46">
        <v>36977</v>
      </c>
      <c r="B150" s="50">
        <v>2</v>
      </c>
      <c r="C150" s="50"/>
      <c r="D150" s="51"/>
      <c r="E150" s="51"/>
      <c r="F150" s="51"/>
      <c r="G150" s="51"/>
      <c r="H150" s="51"/>
      <c r="I150" s="1">
        <f t="shared" si="7"/>
        <v>2</v>
      </c>
      <c r="J150" s="44"/>
      <c r="K150" s="7"/>
      <c r="L150" s="7"/>
      <c r="M150" s="7"/>
      <c r="N150" s="7"/>
      <c r="O150" s="14">
        <f aca="true" t="shared" si="16" ref="O150:O155">SUM(I144:I150)+SUM(L144:L150)</f>
        <v>43.1</v>
      </c>
      <c r="P150" s="7"/>
      <c r="Q150" s="7"/>
      <c r="R150" s="7"/>
      <c r="S150" s="7"/>
    </row>
    <row r="151" spans="1:19" ht="12.75">
      <c r="A151" s="46">
        <v>36978</v>
      </c>
      <c r="B151" s="50">
        <v>9</v>
      </c>
      <c r="C151" s="50"/>
      <c r="D151" s="51"/>
      <c r="E151" s="51"/>
      <c r="F151" s="51"/>
      <c r="G151" s="51"/>
      <c r="H151" s="51"/>
      <c r="I151" s="1">
        <f t="shared" si="7"/>
        <v>9</v>
      </c>
      <c r="J151" s="44">
        <v>5</v>
      </c>
      <c r="K151" s="7"/>
      <c r="L151" s="7"/>
      <c r="M151" s="7"/>
      <c r="N151" s="7"/>
      <c r="O151" s="14">
        <f t="shared" si="16"/>
        <v>42</v>
      </c>
      <c r="P151" s="7"/>
      <c r="Q151" s="17"/>
      <c r="R151" s="7"/>
      <c r="S151" s="7"/>
    </row>
    <row r="152" spans="1:19" ht="12.75">
      <c r="A152" s="46">
        <v>36979</v>
      </c>
      <c r="B152" s="50"/>
      <c r="C152" s="50">
        <v>13</v>
      </c>
      <c r="D152" s="51"/>
      <c r="E152" s="51"/>
      <c r="F152" s="51"/>
      <c r="G152" s="51"/>
      <c r="H152" s="51"/>
      <c r="I152" s="1">
        <f aca="true" t="shared" si="17" ref="I152:I215">SUM(B152:H152)</f>
        <v>13</v>
      </c>
      <c r="J152" s="44"/>
      <c r="K152" s="7"/>
      <c r="L152" s="7"/>
      <c r="M152" s="7"/>
      <c r="N152" s="7"/>
      <c r="O152" s="14">
        <f t="shared" si="16"/>
        <v>55</v>
      </c>
      <c r="P152" s="7"/>
      <c r="Q152" s="7"/>
      <c r="R152" s="7"/>
      <c r="S152" s="7"/>
    </row>
    <row r="153" spans="1:19" ht="12.75">
      <c r="A153" s="46">
        <v>36980</v>
      </c>
      <c r="B153" s="50">
        <v>13</v>
      </c>
      <c r="C153" s="50"/>
      <c r="D153" s="51"/>
      <c r="E153" s="51"/>
      <c r="F153" s="51">
        <v>7</v>
      </c>
      <c r="G153" s="51"/>
      <c r="H153" s="51"/>
      <c r="I153" s="1">
        <f t="shared" si="17"/>
        <v>20</v>
      </c>
      <c r="J153" s="44">
        <v>10</v>
      </c>
      <c r="K153" s="7"/>
      <c r="L153" s="7"/>
      <c r="M153" s="7"/>
      <c r="N153" s="7"/>
      <c r="O153" s="14">
        <f t="shared" si="16"/>
        <v>66</v>
      </c>
      <c r="P153" s="7"/>
      <c r="Q153" s="17"/>
      <c r="R153" s="7"/>
      <c r="S153" s="7"/>
    </row>
    <row r="154" spans="1:19" ht="12.75">
      <c r="A154" s="46">
        <v>36981</v>
      </c>
      <c r="B154" s="50"/>
      <c r="C154" s="50">
        <v>18</v>
      </c>
      <c r="D154" s="51"/>
      <c r="E154" s="51"/>
      <c r="F154" s="51"/>
      <c r="G154" s="51"/>
      <c r="H154" s="51"/>
      <c r="I154" s="1">
        <f t="shared" si="17"/>
        <v>18</v>
      </c>
      <c r="J154" s="44"/>
      <c r="K154" s="7"/>
      <c r="L154" s="7"/>
      <c r="M154" s="7"/>
      <c r="N154" s="7"/>
      <c r="O154" s="14">
        <f t="shared" si="16"/>
        <v>62</v>
      </c>
      <c r="P154" s="7"/>
      <c r="Q154" s="7"/>
      <c r="R154" s="7"/>
      <c r="S154" s="7"/>
    </row>
    <row r="155" spans="1:19" ht="12.75">
      <c r="A155" s="47">
        <v>36982</v>
      </c>
      <c r="B155" s="50">
        <v>13</v>
      </c>
      <c r="C155" s="50"/>
      <c r="D155" s="51"/>
      <c r="E155" s="51"/>
      <c r="F155" s="51"/>
      <c r="G155" s="51" t="s">
        <v>425</v>
      </c>
      <c r="H155" s="51"/>
      <c r="I155" s="1">
        <f t="shared" si="17"/>
        <v>13</v>
      </c>
      <c r="J155" s="44">
        <v>10</v>
      </c>
      <c r="K155" s="7"/>
      <c r="L155" s="7"/>
      <c r="M155" s="7"/>
      <c r="N155" s="7"/>
      <c r="O155" s="34">
        <f t="shared" si="16"/>
        <v>75</v>
      </c>
      <c r="P155" s="7"/>
      <c r="Q155" s="7"/>
      <c r="R155" s="7"/>
      <c r="S155" s="7"/>
    </row>
    <row r="156" spans="1:19" ht="12.75">
      <c r="A156" s="46">
        <v>36983</v>
      </c>
      <c r="B156" s="50">
        <v>6</v>
      </c>
      <c r="C156" s="50"/>
      <c r="D156" s="51"/>
      <c r="E156" s="51">
        <v>7</v>
      </c>
      <c r="F156" s="51"/>
      <c r="G156" s="51"/>
      <c r="H156" s="51"/>
      <c r="I156" s="1">
        <f t="shared" si="17"/>
        <v>13</v>
      </c>
      <c r="J156" s="44"/>
      <c r="K156" s="7"/>
      <c r="L156" s="7"/>
      <c r="M156" s="7"/>
      <c r="N156" s="7"/>
      <c r="O156" s="14">
        <f>SUM(I150:I156)+SUM(L150:L156)</f>
        <v>88</v>
      </c>
      <c r="P156" s="7"/>
      <c r="Q156" s="17"/>
      <c r="R156" s="7"/>
      <c r="S156" s="7"/>
    </row>
    <row r="157" spans="1:19" ht="12.75">
      <c r="A157" s="46">
        <v>36984</v>
      </c>
      <c r="B157" s="50">
        <v>5</v>
      </c>
      <c r="C157" s="50"/>
      <c r="D157" s="51"/>
      <c r="E157" s="51"/>
      <c r="F157" s="51"/>
      <c r="G157" s="51"/>
      <c r="H157" s="51"/>
      <c r="I157" s="1">
        <f t="shared" si="17"/>
        <v>5</v>
      </c>
      <c r="J157" s="44"/>
      <c r="K157" s="7"/>
      <c r="L157" s="7"/>
      <c r="M157" s="7"/>
      <c r="N157" s="7"/>
      <c r="O157" s="14">
        <f aca="true" t="shared" si="18" ref="O157:O162">SUM(I151:I157)+SUM(L151:L157)</f>
        <v>91</v>
      </c>
      <c r="P157" s="7"/>
      <c r="Q157" s="7"/>
      <c r="R157" s="7"/>
      <c r="S157" s="7"/>
    </row>
    <row r="158" spans="1:19" ht="12.75">
      <c r="A158" s="46">
        <v>36985</v>
      </c>
      <c r="B158" s="50">
        <v>12</v>
      </c>
      <c r="C158" s="50"/>
      <c r="D158" s="51"/>
      <c r="E158" s="51"/>
      <c r="F158" s="51"/>
      <c r="G158" s="51"/>
      <c r="H158" s="51"/>
      <c r="I158" s="1">
        <f t="shared" si="17"/>
        <v>12</v>
      </c>
      <c r="J158" s="44"/>
      <c r="K158" s="7"/>
      <c r="L158" s="7"/>
      <c r="M158" s="17"/>
      <c r="N158" s="7"/>
      <c r="O158" s="14">
        <f t="shared" si="18"/>
        <v>94</v>
      </c>
      <c r="P158" s="7"/>
      <c r="Q158" s="7"/>
      <c r="R158" s="7"/>
      <c r="S158" s="7"/>
    </row>
    <row r="159" spans="1:19" ht="12.75">
      <c r="A159" s="46">
        <v>36986</v>
      </c>
      <c r="B159" s="50">
        <v>5</v>
      </c>
      <c r="C159" s="50"/>
      <c r="D159" s="51"/>
      <c r="E159" s="51"/>
      <c r="F159" s="51"/>
      <c r="G159" s="51"/>
      <c r="H159" s="51"/>
      <c r="I159" s="1">
        <f t="shared" si="17"/>
        <v>5</v>
      </c>
      <c r="J159" s="44"/>
      <c r="K159" s="7"/>
      <c r="L159" s="7"/>
      <c r="M159" s="7"/>
      <c r="N159" s="7"/>
      <c r="O159" s="14">
        <f t="shared" si="18"/>
        <v>86</v>
      </c>
      <c r="P159" s="7"/>
      <c r="Q159" s="7"/>
      <c r="R159" s="7"/>
      <c r="S159" s="7"/>
    </row>
    <row r="160" spans="1:19" ht="12.75">
      <c r="A160" s="46">
        <v>36987</v>
      </c>
      <c r="B160" s="50">
        <v>9</v>
      </c>
      <c r="C160" s="50"/>
      <c r="D160" s="51"/>
      <c r="E160" s="51"/>
      <c r="F160" s="51"/>
      <c r="G160" s="51"/>
      <c r="H160" s="51"/>
      <c r="I160" s="1">
        <f t="shared" si="17"/>
        <v>9</v>
      </c>
      <c r="J160" s="44"/>
      <c r="K160" s="7"/>
      <c r="L160" s="7"/>
      <c r="M160" s="7"/>
      <c r="N160" s="7"/>
      <c r="O160" s="14">
        <f t="shared" si="18"/>
        <v>75</v>
      </c>
      <c r="P160" s="7"/>
      <c r="Q160" s="17"/>
      <c r="R160" s="7"/>
      <c r="S160" s="7"/>
    </row>
    <row r="161" spans="1:19" ht="12.75">
      <c r="A161" s="46">
        <v>36988</v>
      </c>
      <c r="B161" s="50">
        <v>13</v>
      </c>
      <c r="C161" s="50"/>
      <c r="D161" s="51"/>
      <c r="E161" s="51"/>
      <c r="F161" s="51">
        <v>6</v>
      </c>
      <c r="G161" s="51"/>
      <c r="H161" s="51"/>
      <c r="I161" s="1">
        <f t="shared" si="17"/>
        <v>19</v>
      </c>
      <c r="J161" s="44"/>
      <c r="K161" s="7"/>
      <c r="L161" s="7"/>
      <c r="M161" s="7"/>
      <c r="N161" s="7"/>
      <c r="O161" s="14">
        <f t="shared" si="18"/>
        <v>76</v>
      </c>
      <c r="P161" s="7"/>
      <c r="Q161" s="7"/>
      <c r="R161" s="7"/>
      <c r="S161" s="7"/>
    </row>
    <row r="162" spans="1:19" ht="12.75">
      <c r="A162" s="47">
        <v>36989</v>
      </c>
      <c r="B162" s="50"/>
      <c r="C162" s="50"/>
      <c r="D162" s="51"/>
      <c r="E162" s="51"/>
      <c r="F162" s="51"/>
      <c r="G162" s="51"/>
      <c r="H162" s="51"/>
      <c r="I162" s="1">
        <f t="shared" si="17"/>
        <v>0</v>
      </c>
      <c r="J162" s="44"/>
      <c r="K162" s="7"/>
      <c r="L162" s="7"/>
      <c r="M162" s="7"/>
      <c r="N162" s="7"/>
      <c r="O162" s="34">
        <f t="shared" si="18"/>
        <v>63</v>
      </c>
      <c r="P162" s="7"/>
      <c r="Q162" s="7"/>
      <c r="R162" s="7"/>
      <c r="S162" s="7"/>
    </row>
    <row r="163" spans="1:19" ht="12.75">
      <c r="A163" s="46">
        <v>36990</v>
      </c>
      <c r="B163" s="50">
        <v>9</v>
      </c>
      <c r="C163" s="50">
        <v>9</v>
      </c>
      <c r="D163" s="51"/>
      <c r="E163" s="51"/>
      <c r="F163" s="51"/>
      <c r="G163" s="51"/>
      <c r="H163" s="51"/>
      <c r="I163" s="1">
        <f t="shared" si="17"/>
        <v>18</v>
      </c>
      <c r="J163" s="44"/>
      <c r="K163" s="7"/>
      <c r="L163" s="7"/>
      <c r="M163" s="7"/>
      <c r="N163" s="7"/>
      <c r="O163" s="14">
        <f>SUM(I157:I163)+SUM(L157:L163)</f>
        <v>68</v>
      </c>
      <c r="P163" s="7"/>
      <c r="Q163" s="17"/>
      <c r="R163" s="7"/>
      <c r="S163" s="7"/>
    </row>
    <row r="164" spans="1:19" ht="12.75">
      <c r="A164" s="46">
        <v>36991</v>
      </c>
      <c r="B164" s="50"/>
      <c r="C164" s="50">
        <v>9</v>
      </c>
      <c r="D164" s="51">
        <v>13.6</v>
      </c>
      <c r="E164" s="51"/>
      <c r="F164" s="51"/>
      <c r="G164" s="51"/>
      <c r="H164" s="51"/>
      <c r="I164" s="1">
        <f t="shared" si="17"/>
        <v>22.6</v>
      </c>
      <c r="J164" s="44"/>
      <c r="K164" s="7"/>
      <c r="L164" s="7"/>
      <c r="M164" s="7"/>
      <c r="N164" s="7"/>
      <c r="O164" s="14">
        <f aca="true" t="shared" si="19" ref="O164:O169">SUM(I158:I164)+SUM(L158:L164)</f>
        <v>85.6</v>
      </c>
      <c r="P164" s="7"/>
      <c r="Q164" s="7"/>
      <c r="R164" s="7"/>
      <c r="S164" s="7"/>
    </row>
    <row r="165" spans="1:19" ht="12.75">
      <c r="A165" s="46">
        <v>36992</v>
      </c>
      <c r="B165" s="50">
        <v>5</v>
      </c>
      <c r="C165" s="50"/>
      <c r="D165" s="51"/>
      <c r="E165" s="51"/>
      <c r="F165" s="51"/>
      <c r="G165" s="51"/>
      <c r="H165" s="51"/>
      <c r="I165" s="1">
        <f t="shared" si="17"/>
        <v>5</v>
      </c>
      <c r="J165" s="44"/>
      <c r="K165" s="7"/>
      <c r="L165" s="7"/>
      <c r="M165" s="7"/>
      <c r="N165" s="7"/>
      <c r="O165" s="14">
        <f t="shared" si="19"/>
        <v>78.6</v>
      </c>
      <c r="P165" s="7"/>
      <c r="Q165" s="17"/>
      <c r="R165" s="7"/>
      <c r="S165" s="7"/>
    </row>
    <row r="166" spans="1:19" ht="12.75">
      <c r="A166" s="46">
        <v>36993</v>
      </c>
      <c r="B166" s="50">
        <v>7</v>
      </c>
      <c r="C166" s="50"/>
      <c r="D166" s="51"/>
      <c r="E166" s="51"/>
      <c r="F166" s="51"/>
      <c r="G166" s="51">
        <v>4</v>
      </c>
      <c r="H166" s="51"/>
      <c r="I166" s="1">
        <f t="shared" si="17"/>
        <v>11</v>
      </c>
      <c r="J166" s="44"/>
      <c r="K166" s="7"/>
      <c r="L166" s="7"/>
      <c r="M166" s="7"/>
      <c r="N166" s="7"/>
      <c r="O166" s="14">
        <f t="shared" si="19"/>
        <v>84.6</v>
      </c>
      <c r="P166" s="7"/>
      <c r="Q166" s="7"/>
      <c r="R166" s="7"/>
      <c r="S166" s="7"/>
    </row>
    <row r="167" spans="1:19" ht="12.75">
      <c r="A167" s="46">
        <v>36994</v>
      </c>
      <c r="B167" s="50"/>
      <c r="C167" s="50">
        <v>20</v>
      </c>
      <c r="D167" s="51"/>
      <c r="E167" s="51"/>
      <c r="F167" s="51"/>
      <c r="G167" s="51"/>
      <c r="H167" s="51"/>
      <c r="I167" s="1">
        <f t="shared" si="17"/>
        <v>20</v>
      </c>
      <c r="J167" s="44"/>
      <c r="K167" s="7"/>
      <c r="L167" s="7"/>
      <c r="M167" s="7"/>
      <c r="N167" s="7"/>
      <c r="O167" s="14">
        <f t="shared" si="19"/>
        <v>95.6</v>
      </c>
      <c r="P167" s="7"/>
      <c r="Q167" s="17"/>
      <c r="R167" s="7"/>
      <c r="S167" s="7"/>
    </row>
    <row r="168" spans="1:19" ht="12.75">
      <c r="A168" s="46">
        <v>36995</v>
      </c>
      <c r="B168" s="50">
        <v>7</v>
      </c>
      <c r="C168" s="50"/>
      <c r="D168" s="51"/>
      <c r="E168" s="51">
        <v>6</v>
      </c>
      <c r="F168" s="51"/>
      <c r="G168" s="51"/>
      <c r="H168" s="51"/>
      <c r="I168" s="1">
        <f t="shared" si="17"/>
        <v>13</v>
      </c>
      <c r="J168" s="44"/>
      <c r="K168" s="7"/>
      <c r="L168" s="7"/>
      <c r="M168" s="7"/>
      <c r="N168" s="7"/>
      <c r="O168" s="14">
        <f t="shared" si="19"/>
        <v>89.6</v>
      </c>
      <c r="P168" s="7"/>
      <c r="Q168" s="7"/>
      <c r="R168" s="7"/>
      <c r="S168" s="7"/>
    </row>
    <row r="169" spans="1:19" ht="12.75">
      <c r="A169" s="47">
        <v>36996</v>
      </c>
      <c r="B169" s="50"/>
      <c r="C169" s="50">
        <v>9</v>
      </c>
      <c r="D169" s="51"/>
      <c r="E169" s="51"/>
      <c r="F169" s="51"/>
      <c r="G169" s="51"/>
      <c r="H169" s="51"/>
      <c r="I169" s="1">
        <f t="shared" si="17"/>
        <v>9</v>
      </c>
      <c r="J169" s="44"/>
      <c r="K169" s="7"/>
      <c r="L169" s="7"/>
      <c r="M169" s="7"/>
      <c r="N169" s="7"/>
      <c r="O169" s="34">
        <f t="shared" si="19"/>
        <v>98.6</v>
      </c>
      <c r="P169" s="7"/>
      <c r="Q169" s="17"/>
      <c r="R169" s="7"/>
      <c r="S169" s="7"/>
    </row>
    <row r="170" spans="1:19" ht="12.75">
      <c r="A170" s="46">
        <v>36997</v>
      </c>
      <c r="B170" s="50">
        <v>4</v>
      </c>
      <c r="C170" s="50">
        <v>5</v>
      </c>
      <c r="D170" s="51"/>
      <c r="E170" s="51"/>
      <c r="F170" s="51"/>
      <c r="G170" s="51">
        <v>1.2</v>
      </c>
      <c r="H170" s="51"/>
      <c r="I170" s="1">
        <f t="shared" si="17"/>
        <v>10.2</v>
      </c>
      <c r="J170" s="44"/>
      <c r="K170" s="7"/>
      <c r="L170" s="7"/>
      <c r="M170" s="7"/>
      <c r="N170" s="7"/>
      <c r="O170" s="14">
        <f>SUM(I164:I170)+SUM(L164:L170)</f>
        <v>90.8</v>
      </c>
      <c r="P170" s="7"/>
      <c r="Q170" s="7"/>
      <c r="R170" s="7"/>
      <c r="S170" s="7"/>
    </row>
    <row r="171" spans="1:19" ht="12.75">
      <c r="A171" s="46">
        <v>36998</v>
      </c>
      <c r="B171" s="50"/>
      <c r="C171" s="50">
        <v>11</v>
      </c>
      <c r="D171" s="51"/>
      <c r="E171" s="51"/>
      <c r="F171" s="51"/>
      <c r="G171" s="51"/>
      <c r="H171" s="51"/>
      <c r="I171" s="1">
        <f t="shared" si="17"/>
        <v>11</v>
      </c>
      <c r="J171" s="44"/>
      <c r="K171" s="7"/>
      <c r="L171" s="7"/>
      <c r="M171" s="7"/>
      <c r="N171" s="7"/>
      <c r="O171" s="14">
        <f aca="true" t="shared" si="20" ref="O171:O176">SUM(I165:I171)+SUM(L165:L171)</f>
        <v>79.2</v>
      </c>
      <c r="P171" s="7"/>
      <c r="Q171" s="17"/>
      <c r="R171" s="7"/>
      <c r="S171" s="7"/>
    </row>
    <row r="172" spans="1:19" ht="12.75">
      <c r="A172" s="46">
        <v>36999</v>
      </c>
      <c r="B172" s="50">
        <v>11</v>
      </c>
      <c r="C172" s="50"/>
      <c r="D172" s="51"/>
      <c r="E172" s="51"/>
      <c r="F172" s="51">
        <v>4</v>
      </c>
      <c r="G172" s="51"/>
      <c r="H172" s="51"/>
      <c r="I172" s="1">
        <f t="shared" si="17"/>
        <v>15</v>
      </c>
      <c r="J172" s="44"/>
      <c r="K172" s="7"/>
      <c r="L172" s="7"/>
      <c r="M172" s="7"/>
      <c r="N172" s="7"/>
      <c r="O172" s="14">
        <f t="shared" si="20"/>
        <v>89.2</v>
      </c>
      <c r="P172" s="7"/>
      <c r="Q172" s="7"/>
      <c r="R172" s="7"/>
      <c r="S172" s="7"/>
    </row>
    <row r="173" spans="1:19" ht="12.75">
      <c r="A173" s="46">
        <v>37000</v>
      </c>
      <c r="B173" s="50"/>
      <c r="C173" s="50"/>
      <c r="D173" s="51"/>
      <c r="E173" s="51"/>
      <c r="F173" s="51"/>
      <c r="G173" s="51"/>
      <c r="H173" s="51"/>
      <c r="I173" s="1">
        <f t="shared" si="17"/>
        <v>0</v>
      </c>
      <c r="J173" s="44"/>
      <c r="K173" s="7"/>
      <c r="L173" s="7"/>
      <c r="M173" s="7"/>
      <c r="N173" s="7"/>
      <c r="O173" s="14">
        <f t="shared" si="20"/>
        <v>78.2</v>
      </c>
      <c r="P173" s="7"/>
      <c r="Q173" s="7"/>
      <c r="R173" s="7"/>
      <c r="S173" s="7"/>
    </row>
    <row r="174" spans="1:19" ht="12.75">
      <c r="A174" s="46">
        <v>37001</v>
      </c>
      <c r="B174" s="50"/>
      <c r="C174" s="50">
        <v>12</v>
      </c>
      <c r="D174" s="51"/>
      <c r="E174" s="51"/>
      <c r="F174" s="51"/>
      <c r="G174" s="51"/>
      <c r="H174" s="51"/>
      <c r="I174" s="1">
        <f t="shared" si="17"/>
        <v>12</v>
      </c>
      <c r="J174" s="44"/>
      <c r="K174" s="7"/>
      <c r="L174" s="7"/>
      <c r="M174" s="7"/>
      <c r="N174" s="7"/>
      <c r="O174" s="14">
        <f t="shared" si="20"/>
        <v>70.2</v>
      </c>
      <c r="P174" s="7"/>
      <c r="Q174" s="17"/>
      <c r="R174" s="17"/>
      <c r="S174" s="7"/>
    </row>
    <row r="175" spans="1:19" ht="12.75">
      <c r="A175" s="46">
        <v>37002</v>
      </c>
      <c r="B175" s="50">
        <v>9</v>
      </c>
      <c r="C175" s="50"/>
      <c r="D175" s="51"/>
      <c r="E175" s="51" t="s">
        <v>426</v>
      </c>
      <c r="F175" s="51"/>
      <c r="G175" s="51"/>
      <c r="H175" s="51"/>
      <c r="I175" s="1">
        <f t="shared" si="17"/>
        <v>9</v>
      </c>
      <c r="J175" s="44"/>
      <c r="K175" s="7"/>
      <c r="L175" s="7"/>
      <c r="M175" s="7"/>
      <c r="N175" s="7"/>
      <c r="O175" s="14">
        <f t="shared" si="20"/>
        <v>66.2</v>
      </c>
      <c r="P175" s="7"/>
      <c r="Q175" s="7"/>
      <c r="R175" s="7"/>
      <c r="S175" s="7"/>
    </row>
    <row r="176" spans="1:19" ht="12.75">
      <c r="A176" s="47">
        <v>37003</v>
      </c>
      <c r="B176" s="50">
        <v>6</v>
      </c>
      <c r="C176" s="50"/>
      <c r="D176" s="51"/>
      <c r="E176" s="51">
        <v>16.5</v>
      </c>
      <c r="F176" s="51"/>
      <c r="G176" s="51"/>
      <c r="H176" s="51"/>
      <c r="I176" s="1">
        <f t="shared" si="17"/>
        <v>22.5</v>
      </c>
      <c r="J176" s="44"/>
      <c r="K176" s="7"/>
      <c r="L176" s="7"/>
      <c r="M176" s="7"/>
      <c r="N176" s="7"/>
      <c r="O176" s="34">
        <f t="shared" si="20"/>
        <v>79.7</v>
      </c>
      <c r="P176" s="7"/>
      <c r="Q176" s="7"/>
      <c r="R176" s="7"/>
      <c r="S176" s="7"/>
    </row>
    <row r="177" spans="1:19" ht="12.75">
      <c r="A177" s="46">
        <v>37004</v>
      </c>
      <c r="B177" s="50">
        <v>6</v>
      </c>
      <c r="C177" s="50"/>
      <c r="D177" s="51"/>
      <c r="E177" s="51"/>
      <c r="F177" s="51"/>
      <c r="G177" s="51"/>
      <c r="H177" s="51"/>
      <c r="I177" s="1">
        <f t="shared" si="17"/>
        <v>6</v>
      </c>
      <c r="J177" s="44"/>
      <c r="K177" s="7"/>
      <c r="L177" s="7"/>
      <c r="M177" s="7"/>
      <c r="N177" s="7"/>
      <c r="O177" s="14">
        <f>SUM(I171:I177)+SUM(L171:L177)</f>
        <v>75.5</v>
      </c>
      <c r="P177" s="7"/>
      <c r="Q177" s="17"/>
      <c r="R177" s="17"/>
      <c r="S177" s="7"/>
    </row>
    <row r="178" spans="1:19" ht="12.75">
      <c r="A178" s="46">
        <v>37005</v>
      </c>
      <c r="B178" s="50"/>
      <c r="C178" s="50">
        <v>13</v>
      </c>
      <c r="D178" s="51"/>
      <c r="E178" s="51"/>
      <c r="F178" s="51"/>
      <c r="G178" s="51"/>
      <c r="H178" s="51"/>
      <c r="I178" s="1">
        <f t="shared" si="17"/>
        <v>13</v>
      </c>
      <c r="J178" s="44"/>
      <c r="K178" s="7"/>
      <c r="L178" s="7"/>
      <c r="M178" s="7"/>
      <c r="N178" s="7"/>
      <c r="O178" s="14">
        <f aca="true" t="shared" si="21" ref="O178:O241">SUM(I172:I178)+SUM(L172:L178)</f>
        <v>77.5</v>
      </c>
      <c r="P178" s="7"/>
      <c r="Q178" s="7"/>
      <c r="R178" s="7"/>
      <c r="S178" s="7"/>
    </row>
    <row r="179" spans="1:19" ht="12.75">
      <c r="A179" s="46">
        <v>37006</v>
      </c>
      <c r="B179" s="50">
        <v>10</v>
      </c>
      <c r="C179" s="50"/>
      <c r="D179" s="51"/>
      <c r="E179" s="51"/>
      <c r="F179" s="51"/>
      <c r="G179" s="51"/>
      <c r="H179" s="51"/>
      <c r="I179" s="1">
        <f t="shared" si="17"/>
        <v>10</v>
      </c>
      <c r="J179" s="44"/>
      <c r="K179" s="7"/>
      <c r="L179" s="7"/>
      <c r="M179" s="7"/>
      <c r="N179" s="7"/>
      <c r="O179" s="14">
        <f t="shared" si="21"/>
        <v>72.5</v>
      </c>
      <c r="P179" s="7"/>
      <c r="Q179" s="7"/>
      <c r="R179" s="7"/>
      <c r="S179" s="7"/>
    </row>
    <row r="180" spans="1:19" ht="12.75">
      <c r="A180" s="46">
        <v>37007</v>
      </c>
      <c r="B180" s="50"/>
      <c r="C180" s="50">
        <v>12</v>
      </c>
      <c r="D180" s="51"/>
      <c r="E180" s="51"/>
      <c r="F180" s="51"/>
      <c r="G180" s="51"/>
      <c r="H180" s="51"/>
      <c r="I180" s="1">
        <f t="shared" si="17"/>
        <v>12</v>
      </c>
      <c r="J180" s="44"/>
      <c r="K180" s="7"/>
      <c r="L180" s="7"/>
      <c r="M180" s="7"/>
      <c r="N180" s="7"/>
      <c r="O180" s="14">
        <f t="shared" si="21"/>
        <v>84.5</v>
      </c>
      <c r="P180" s="7"/>
      <c r="Q180" s="7"/>
      <c r="R180" s="7"/>
      <c r="S180" s="7"/>
    </row>
    <row r="181" spans="1:19" ht="12.75">
      <c r="A181" s="46">
        <v>37008</v>
      </c>
      <c r="B181" s="50">
        <v>9</v>
      </c>
      <c r="C181" s="50"/>
      <c r="D181" s="51"/>
      <c r="E181" s="51"/>
      <c r="F181" s="51">
        <v>3</v>
      </c>
      <c r="G181" s="51"/>
      <c r="H181" s="51"/>
      <c r="I181" s="1">
        <f t="shared" si="17"/>
        <v>12</v>
      </c>
      <c r="J181" s="44"/>
      <c r="K181" s="7"/>
      <c r="L181" s="7"/>
      <c r="M181" s="7"/>
      <c r="N181" s="17"/>
      <c r="O181" s="14">
        <f t="shared" si="21"/>
        <v>84.5</v>
      </c>
      <c r="P181" s="7"/>
      <c r="Q181" s="7"/>
      <c r="R181" s="17"/>
      <c r="S181" s="7"/>
    </row>
    <row r="182" spans="1:19" ht="12.75">
      <c r="A182" s="46">
        <v>37009</v>
      </c>
      <c r="B182" s="50">
        <v>5</v>
      </c>
      <c r="C182" s="50">
        <v>10</v>
      </c>
      <c r="D182" s="51"/>
      <c r="E182" s="51"/>
      <c r="F182" s="51"/>
      <c r="G182" s="51"/>
      <c r="H182" s="51"/>
      <c r="I182" s="1">
        <f t="shared" si="17"/>
        <v>15</v>
      </c>
      <c r="J182" s="44"/>
      <c r="K182" s="7"/>
      <c r="L182" s="7"/>
      <c r="M182" s="7"/>
      <c r="N182" s="7"/>
      <c r="O182" s="14">
        <f t="shared" si="21"/>
        <v>90.5</v>
      </c>
      <c r="P182" s="7"/>
      <c r="Q182" s="7"/>
      <c r="R182" s="7"/>
      <c r="S182" s="7"/>
    </row>
    <row r="183" spans="1:19" ht="12.75">
      <c r="A183" s="47">
        <v>37010</v>
      </c>
      <c r="B183" s="50">
        <v>13</v>
      </c>
      <c r="C183" s="50"/>
      <c r="D183" s="51"/>
      <c r="E183" s="51"/>
      <c r="F183" s="51"/>
      <c r="G183" s="51">
        <v>4</v>
      </c>
      <c r="H183" s="51"/>
      <c r="I183" s="1">
        <f t="shared" si="17"/>
        <v>17</v>
      </c>
      <c r="J183" s="44"/>
      <c r="K183" s="7"/>
      <c r="L183" s="7"/>
      <c r="M183" s="7"/>
      <c r="N183" s="7"/>
      <c r="O183" s="34">
        <f t="shared" si="21"/>
        <v>85</v>
      </c>
      <c r="P183" s="7"/>
      <c r="Q183" s="7"/>
      <c r="R183" s="7"/>
      <c r="S183" s="7"/>
    </row>
    <row r="184" spans="1:19" ht="12.75">
      <c r="A184" s="46">
        <v>37011</v>
      </c>
      <c r="B184" s="50"/>
      <c r="C184" s="50">
        <v>9</v>
      </c>
      <c r="D184" s="51"/>
      <c r="E184" s="51"/>
      <c r="F184" s="51"/>
      <c r="G184" s="51"/>
      <c r="H184" s="51"/>
      <c r="I184" s="1">
        <f t="shared" si="17"/>
        <v>9</v>
      </c>
      <c r="J184" s="44"/>
      <c r="K184" s="7"/>
      <c r="L184" s="7"/>
      <c r="M184" s="7"/>
      <c r="N184" s="7"/>
      <c r="O184" s="14">
        <f t="shared" si="21"/>
        <v>88</v>
      </c>
      <c r="P184" s="7"/>
      <c r="Q184" s="7"/>
      <c r="R184" s="17"/>
      <c r="S184" s="7"/>
    </row>
    <row r="185" spans="1:19" ht="12.75">
      <c r="A185" s="46">
        <v>37012</v>
      </c>
      <c r="B185" s="50">
        <v>8</v>
      </c>
      <c r="C185" s="50"/>
      <c r="D185" s="51"/>
      <c r="E185" s="51">
        <v>6</v>
      </c>
      <c r="F185" s="51"/>
      <c r="G185" s="51"/>
      <c r="H185" s="51"/>
      <c r="I185" s="1">
        <f t="shared" si="17"/>
        <v>14</v>
      </c>
      <c r="J185" s="44"/>
      <c r="K185" s="7"/>
      <c r="L185" s="7"/>
      <c r="M185" s="7"/>
      <c r="N185" s="7"/>
      <c r="O185" s="14">
        <f t="shared" si="21"/>
        <v>89</v>
      </c>
      <c r="P185" s="7"/>
      <c r="Q185" s="7"/>
      <c r="R185" s="7"/>
      <c r="S185" s="7"/>
    </row>
    <row r="186" spans="1:19" ht="12.75">
      <c r="A186" s="46">
        <v>37013</v>
      </c>
      <c r="B186" s="50"/>
      <c r="C186" s="50"/>
      <c r="D186" s="51"/>
      <c r="E186" s="51"/>
      <c r="F186" s="51"/>
      <c r="G186" s="51"/>
      <c r="H186" s="51"/>
      <c r="I186" s="1">
        <f t="shared" si="17"/>
        <v>0</v>
      </c>
      <c r="J186" s="44"/>
      <c r="K186" s="7"/>
      <c r="L186" s="7"/>
      <c r="M186" s="7"/>
      <c r="N186" s="7"/>
      <c r="O186" s="14">
        <f t="shared" si="21"/>
        <v>79</v>
      </c>
      <c r="P186" s="7"/>
      <c r="Q186" s="7"/>
      <c r="R186" s="7"/>
      <c r="S186" s="7"/>
    </row>
    <row r="187" spans="1:19" ht="12.75">
      <c r="A187" s="46">
        <v>37014</v>
      </c>
      <c r="B187" s="50"/>
      <c r="C187" s="50">
        <v>19</v>
      </c>
      <c r="D187" s="51"/>
      <c r="E187" s="51"/>
      <c r="F187" s="51"/>
      <c r="G187" s="51"/>
      <c r="H187" s="51"/>
      <c r="I187" s="1">
        <f t="shared" si="17"/>
        <v>19</v>
      </c>
      <c r="J187" s="44"/>
      <c r="K187" s="7"/>
      <c r="L187" s="7"/>
      <c r="M187" s="7"/>
      <c r="N187" s="7"/>
      <c r="O187" s="14">
        <f t="shared" si="21"/>
        <v>86</v>
      </c>
      <c r="P187" s="7"/>
      <c r="Q187" s="7"/>
      <c r="R187" s="17"/>
      <c r="S187" s="7"/>
    </row>
    <row r="188" spans="1:19" ht="12.75">
      <c r="A188" s="46">
        <v>37015</v>
      </c>
      <c r="B188" s="50"/>
      <c r="C188" s="50">
        <v>18</v>
      </c>
      <c r="D188" s="51"/>
      <c r="E188" s="51"/>
      <c r="F188" s="51"/>
      <c r="G188" s="51"/>
      <c r="H188" s="51"/>
      <c r="I188" s="1">
        <f t="shared" si="17"/>
        <v>18</v>
      </c>
      <c r="J188" s="44"/>
      <c r="K188" s="7"/>
      <c r="L188" s="7"/>
      <c r="M188" s="7"/>
      <c r="N188" s="7"/>
      <c r="O188" s="14">
        <f t="shared" si="21"/>
        <v>92</v>
      </c>
      <c r="P188" s="7"/>
      <c r="Q188" s="7"/>
      <c r="R188" s="7"/>
      <c r="S188" s="7"/>
    </row>
    <row r="189" spans="1:19" ht="12.75">
      <c r="A189" s="46">
        <v>37016</v>
      </c>
      <c r="B189" s="50">
        <v>7</v>
      </c>
      <c r="C189" s="50"/>
      <c r="D189" s="51"/>
      <c r="E189" s="51"/>
      <c r="F189" s="51"/>
      <c r="G189" s="51"/>
      <c r="H189" s="51"/>
      <c r="I189" s="1">
        <f t="shared" si="17"/>
        <v>7</v>
      </c>
      <c r="J189" s="44"/>
      <c r="K189" s="7"/>
      <c r="L189" s="7"/>
      <c r="M189" s="7"/>
      <c r="N189" s="7"/>
      <c r="O189" s="14">
        <f t="shared" si="21"/>
        <v>84</v>
      </c>
      <c r="P189" s="7"/>
      <c r="Q189" s="7"/>
      <c r="R189" s="7"/>
      <c r="S189" s="7"/>
    </row>
    <row r="190" spans="1:19" ht="12.75">
      <c r="A190" s="47">
        <v>37017</v>
      </c>
      <c r="B190" s="50"/>
      <c r="C190" s="50">
        <v>12</v>
      </c>
      <c r="D190" s="51"/>
      <c r="E190" s="51"/>
      <c r="F190" s="51">
        <v>3</v>
      </c>
      <c r="G190" s="51"/>
      <c r="H190" s="51"/>
      <c r="I190" s="1">
        <f t="shared" si="17"/>
        <v>15</v>
      </c>
      <c r="J190" s="44"/>
      <c r="K190" s="7"/>
      <c r="L190" s="7"/>
      <c r="M190" s="7"/>
      <c r="N190" s="7"/>
      <c r="O190" s="34">
        <f t="shared" si="21"/>
        <v>82</v>
      </c>
      <c r="P190" s="7"/>
      <c r="Q190" s="7"/>
      <c r="R190" s="17"/>
      <c r="S190" s="7"/>
    </row>
    <row r="191" spans="1:19" ht="12.75">
      <c r="A191" s="46">
        <v>37018</v>
      </c>
      <c r="B191" s="50">
        <v>6</v>
      </c>
      <c r="C191" s="50"/>
      <c r="D191" s="51"/>
      <c r="E191" s="51"/>
      <c r="F191" s="51"/>
      <c r="G191" s="51"/>
      <c r="H191" s="51"/>
      <c r="I191" s="1">
        <f t="shared" si="17"/>
        <v>6</v>
      </c>
      <c r="J191" s="44"/>
      <c r="K191" s="7"/>
      <c r="L191" s="7"/>
      <c r="M191" s="7"/>
      <c r="N191" s="7"/>
      <c r="O191" s="14">
        <f t="shared" si="21"/>
        <v>79</v>
      </c>
      <c r="P191" s="7"/>
      <c r="Q191" s="7"/>
      <c r="R191" s="7"/>
      <c r="S191" s="7"/>
    </row>
    <row r="192" spans="1:19" ht="12.75">
      <c r="A192" s="46">
        <v>37019</v>
      </c>
      <c r="B192" s="50"/>
      <c r="C192" s="50">
        <v>10</v>
      </c>
      <c r="D192" s="51">
        <v>8</v>
      </c>
      <c r="E192" s="51"/>
      <c r="F192" s="51"/>
      <c r="G192" s="51"/>
      <c r="H192" s="51"/>
      <c r="I192" s="1">
        <f t="shared" si="17"/>
        <v>18</v>
      </c>
      <c r="J192" s="44"/>
      <c r="K192" s="7"/>
      <c r="L192" s="7"/>
      <c r="M192" s="7"/>
      <c r="N192" s="7"/>
      <c r="O192" s="14">
        <f t="shared" si="21"/>
        <v>83</v>
      </c>
      <c r="P192" s="7"/>
      <c r="Q192" s="7"/>
      <c r="R192" s="7"/>
      <c r="S192" s="7"/>
    </row>
    <row r="193" spans="1:19" ht="12.75">
      <c r="A193" s="46">
        <v>37020</v>
      </c>
      <c r="B193" s="50"/>
      <c r="C193" s="50"/>
      <c r="D193" s="51"/>
      <c r="E193" s="51"/>
      <c r="F193" s="51"/>
      <c r="G193" s="51"/>
      <c r="H193" s="51"/>
      <c r="I193" s="1">
        <f t="shared" si="17"/>
        <v>0</v>
      </c>
      <c r="J193" s="44"/>
      <c r="K193" s="7"/>
      <c r="L193" s="7"/>
      <c r="M193" s="7"/>
      <c r="N193" s="7"/>
      <c r="O193" s="14">
        <f t="shared" si="21"/>
        <v>83</v>
      </c>
      <c r="P193" s="7"/>
      <c r="Q193" s="7"/>
      <c r="R193" s="17"/>
      <c r="S193" s="7"/>
    </row>
    <row r="194" spans="1:19" ht="12.75">
      <c r="A194" s="46">
        <v>37021</v>
      </c>
      <c r="B194" s="50">
        <v>4</v>
      </c>
      <c r="C194" s="50">
        <v>5</v>
      </c>
      <c r="D194" s="51"/>
      <c r="E194" s="51"/>
      <c r="F194" s="51"/>
      <c r="G194" s="51"/>
      <c r="H194" s="51"/>
      <c r="I194" s="1">
        <f t="shared" si="17"/>
        <v>9</v>
      </c>
      <c r="J194" s="44">
        <v>5</v>
      </c>
      <c r="K194" s="7"/>
      <c r="L194" s="7"/>
      <c r="M194" s="7"/>
      <c r="N194" s="7"/>
      <c r="O194" s="14">
        <f t="shared" si="21"/>
        <v>73</v>
      </c>
      <c r="P194" s="7"/>
      <c r="Q194" s="7"/>
      <c r="R194" s="7"/>
      <c r="S194" s="7"/>
    </row>
    <row r="195" spans="1:19" ht="12.75">
      <c r="A195" s="46">
        <v>37022</v>
      </c>
      <c r="B195" s="50"/>
      <c r="C195" s="50">
        <v>11</v>
      </c>
      <c r="D195" s="51"/>
      <c r="E195" s="51"/>
      <c r="F195" s="51"/>
      <c r="G195" s="51"/>
      <c r="H195" s="51"/>
      <c r="I195" s="1">
        <f t="shared" si="17"/>
        <v>11</v>
      </c>
      <c r="J195" s="44"/>
      <c r="K195" s="7"/>
      <c r="L195" s="7"/>
      <c r="M195" s="7"/>
      <c r="N195" s="7"/>
      <c r="O195" s="14">
        <f t="shared" si="21"/>
        <v>66</v>
      </c>
      <c r="P195" s="7"/>
      <c r="Q195" s="7"/>
      <c r="R195" s="7"/>
      <c r="S195" s="7"/>
    </row>
    <row r="196" spans="1:19" ht="12.75">
      <c r="A196" s="46">
        <v>37023</v>
      </c>
      <c r="B196" s="50"/>
      <c r="C196" s="50">
        <v>15</v>
      </c>
      <c r="D196" s="51"/>
      <c r="E196" s="51"/>
      <c r="F196" s="51"/>
      <c r="G196" s="51"/>
      <c r="H196" s="51">
        <v>0.4</v>
      </c>
      <c r="I196" s="1">
        <f t="shared" si="17"/>
        <v>15.4</v>
      </c>
      <c r="J196" s="44">
        <v>15</v>
      </c>
      <c r="K196" s="7"/>
      <c r="L196" s="7"/>
      <c r="M196" s="7"/>
      <c r="N196" s="7"/>
      <c r="O196" s="14">
        <f t="shared" si="21"/>
        <v>74.4</v>
      </c>
      <c r="P196" s="7"/>
      <c r="Q196" s="7"/>
      <c r="R196" s="7"/>
      <c r="S196" s="7"/>
    </row>
    <row r="197" spans="1:19" ht="12.75">
      <c r="A197" s="47">
        <v>37024</v>
      </c>
      <c r="B197" s="50">
        <v>11</v>
      </c>
      <c r="C197" s="50"/>
      <c r="D197" s="51"/>
      <c r="E197" s="51"/>
      <c r="F197" s="51">
        <v>3</v>
      </c>
      <c r="G197" s="51"/>
      <c r="H197" s="51"/>
      <c r="I197" s="1">
        <f t="shared" si="17"/>
        <v>14</v>
      </c>
      <c r="J197" s="44"/>
      <c r="K197" s="7"/>
      <c r="L197" s="7"/>
      <c r="M197" s="7"/>
      <c r="N197" s="7"/>
      <c r="O197" s="34">
        <f t="shared" si="21"/>
        <v>73.4</v>
      </c>
      <c r="P197" s="7"/>
      <c r="Q197" s="7"/>
      <c r="R197" s="7"/>
      <c r="S197" s="7"/>
    </row>
    <row r="198" spans="1:19" ht="12.75">
      <c r="A198" s="46">
        <v>37025</v>
      </c>
      <c r="B198" s="50">
        <v>6</v>
      </c>
      <c r="C198" s="50"/>
      <c r="D198" s="51"/>
      <c r="E198" s="51"/>
      <c r="F198" s="51"/>
      <c r="G198" s="51"/>
      <c r="H198" s="51"/>
      <c r="I198" s="1">
        <f t="shared" si="17"/>
        <v>6</v>
      </c>
      <c r="J198" s="44"/>
      <c r="K198" s="7"/>
      <c r="L198" s="7"/>
      <c r="M198" s="7"/>
      <c r="N198" s="7"/>
      <c r="O198" s="14">
        <f t="shared" si="21"/>
        <v>73.4</v>
      </c>
      <c r="P198" s="7"/>
      <c r="Q198" s="7"/>
      <c r="R198" s="7"/>
      <c r="S198" s="7"/>
    </row>
    <row r="199" spans="1:19" ht="12.75">
      <c r="A199" s="46">
        <v>37026</v>
      </c>
      <c r="B199" s="50">
        <v>6</v>
      </c>
      <c r="C199" s="50"/>
      <c r="D199" s="51"/>
      <c r="E199" s="51"/>
      <c r="F199" s="51"/>
      <c r="G199" s="51"/>
      <c r="H199" s="51">
        <v>1.2</v>
      </c>
      <c r="I199" s="1">
        <f t="shared" si="17"/>
        <v>7.2</v>
      </c>
      <c r="J199" s="44"/>
      <c r="K199" s="7"/>
      <c r="L199" s="7"/>
      <c r="M199" s="7"/>
      <c r="N199" s="7"/>
      <c r="O199" s="14">
        <f t="shared" si="21"/>
        <v>62.6</v>
      </c>
      <c r="P199" s="7"/>
      <c r="Q199" s="7"/>
      <c r="R199" s="7"/>
      <c r="S199" s="7"/>
    </row>
    <row r="200" spans="1:19" ht="12.75">
      <c r="A200" s="46">
        <v>37027</v>
      </c>
      <c r="B200" s="50">
        <v>6</v>
      </c>
      <c r="C200" s="50"/>
      <c r="D200" s="51"/>
      <c r="E200" s="51"/>
      <c r="F200" s="51"/>
      <c r="G200" s="51"/>
      <c r="H200" s="51"/>
      <c r="I200" s="1">
        <f t="shared" si="17"/>
        <v>6</v>
      </c>
      <c r="J200" s="44"/>
      <c r="K200" s="7"/>
      <c r="L200" s="7"/>
      <c r="M200" s="7"/>
      <c r="N200" s="7"/>
      <c r="O200" s="14">
        <f t="shared" si="21"/>
        <v>68.6</v>
      </c>
      <c r="P200" s="7"/>
      <c r="Q200" s="7"/>
      <c r="R200" s="7"/>
      <c r="S200" s="7"/>
    </row>
    <row r="201" spans="1:19" ht="12.75">
      <c r="A201" s="46">
        <v>37028</v>
      </c>
      <c r="B201" s="50"/>
      <c r="C201" s="50"/>
      <c r="D201" s="51"/>
      <c r="E201" s="51"/>
      <c r="F201" s="51"/>
      <c r="G201" s="51"/>
      <c r="H201" s="51"/>
      <c r="I201" s="1">
        <f t="shared" si="17"/>
        <v>0</v>
      </c>
      <c r="J201" s="44"/>
      <c r="K201" s="7"/>
      <c r="L201" s="7"/>
      <c r="M201" s="7"/>
      <c r="N201" s="7"/>
      <c r="O201" s="14">
        <f t="shared" si="21"/>
        <v>59.6</v>
      </c>
      <c r="P201" s="7"/>
      <c r="Q201" s="7"/>
      <c r="R201" s="7"/>
      <c r="S201" s="7"/>
    </row>
    <row r="202" spans="1:19" ht="12.75">
      <c r="A202" s="46">
        <v>37029</v>
      </c>
      <c r="B202" s="50">
        <v>5</v>
      </c>
      <c r="C202" s="50"/>
      <c r="D202" s="51"/>
      <c r="E202" s="51"/>
      <c r="F202" s="51"/>
      <c r="G202" s="51"/>
      <c r="H202" s="51"/>
      <c r="I202" s="1">
        <f t="shared" si="17"/>
        <v>5</v>
      </c>
      <c r="J202" s="44"/>
      <c r="K202" s="7"/>
      <c r="L202" s="7"/>
      <c r="M202" s="7"/>
      <c r="N202" s="7"/>
      <c r="O202" s="14">
        <f t="shared" si="21"/>
        <v>53.6</v>
      </c>
      <c r="P202" s="7"/>
      <c r="Q202" s="7"/>
      <c r="R202" s="7"/>
      <c r="S202" s="7"/>
    </row>
    <row r="203" spans="1:19" ht="12.75">
      <c r="A203" s="46">
        <v>37030</v>
      </c>
      <c r="B203" s="50">
        <v>13</v>
      </c>
      <c r="C203" s="50"/>
      <c r="D203" s="51"/>
      <c r="E203" s="51"/>
      <c r="F203" s="51">
        <v>4</v>
      </c>
      <c r="G203" s="51"/>
      <c r="H203" s="51"/>
      <c r="I203" s="1">
        <f t="shared" si="17"/>
        <v>17</v>
      </c>
      <c r="J203" s="44"/>
      <c r="K203" s="7"/>
      <c r="L203" s="7"/>
      <c r="M203" s="7"/>
      <c r="N203" s="7"/>
      <c r="O203" s="14">
        <f t="shared" si="21"/>
        <v>55.2</v>
      </c>
      <c r="P203" s="7"/>
      <c r="Q203" s="7"/>
      <c r="R203" s="7"/>
      <c r="S203" s="7"/>
    </row>
    <row r="204" spans="1:19" ht="12.75">
      <c r="A204" s="47">
        <v>37031</v>
      </c>
      <c r="B204" s="50">
        <v>8</v>
      </c>
      <c r="C204" s="50"/>
      <c r="D204" s="51"/>
      <c r="E204" s="51"/>
      <c r="F204" s="51"/>
      <c r="G204" s="51"/>
      <c r="H204" s="51"/>
      <c r="I204" s="1">
        <f t="shared" si="17"/>
        <v>8</v>
      </c>
      <c r="J204" s="44"/>
      <c r="K204" s="7"/>
      <c r="L204" s="7"/>
      <c r="M204" s="7"/>
      <c r="N204" s="7"/>
      <c r="O204" s="34">
        <f t="shared" si="21"/>
        <v>49.2</v>
      </c>
      <c r="P204" s="7"/>
      <c r="Q204" s="7"/>
      <c r="R204" s="7"/>
      <c r="S204" s="7"/>
    </row>
    <row r="205" spans="1:19" ht="12.75">
      <c r="A205" s="46">
        <v>37032</v>
      </c>
      <c r="B205" s="50"/>
      <c r="C205" s="50">
        <v>9</v>
      </c>
      <c r="D205" s="51"/>
      <c r="E205" s="51"/>
      <c r="F205" s="51"/>
      <c r="G205" s="51">
        <v>1</v>
      </c>
      <c r="H205" s="51"/>
      <c r="I205" s="1">
        <f t="shared" si="17"/>
        <v>10</v>
      </c>
      <c r="J205" s="44"/>
      <c r="K205" s="7"/>
      <c r="L205" s="7"/>
      <c r="M205" s="7"/>
      <c r="N205" s="7"/>
      <c r="O205" s="14">
        <f t="shared" si="21"/>
        <v>53.2</v>
      </c>
      <c r="P205" s="7"/>
      <c r="Q205" s="7"/>
      <c r="R205" s="7"/>
      <c r="S205" s="7"/>
    </row>
    <row r="206" spans="1:19" ht="12.75">
      <c r="A206" s="46">
        <v>37033</v>
      </c>
      <c r="B206" s="50">
        <v>15</v>
      </c>
      <c r="C206" s="50"/>
      <c r="D206" s="51"/>
      <c r="E206" s="51"/>
      <c r="F206" s="51"/>
      <c r="G206" s="51"/>
      <c r="H206" s="51">
        <v>3.2</v>
      </c>
      <c r="I206" s="1">
        <f t="shared" si="17"/>
        <v>18.2</v>
      </c>
      <c r="J206" s="44"/>
      <c r="K206" s="7"/>
      <c r="L206" s="7"/>
      <c r="M206" s="7"/>
      <c r="N206" s="7"/>
      <c r="O206" s="14">
        <f t="shared" si="21"/>
        <v>64.2</v>
      </c>
      <c r="P206" s="7"/>
      <c r="Q206" s="7"/>
      <c r="R206" s="7"/>
      <c r="S206" s="7"/>
    </row>
    <row r="207" spans="1:19" ht="12.75">
      <c r="A207" s="46">
        <v>37034</v>
      </c>
      <c r="B207" s="50"/>
      <c r="C207" s="50">
        <v>22</v>
      </c>
      <c r="D207" s="51"/>
      <c r="E207" s="51"/>
      <c r="F207" s="51"/>
      <c r="G207" s="51"/>
      <c r="H207" s="51"/>
      <c r="I207" s="1">
        <f t="shared" si="17"/>
        <v>22</v>
      </c>
      <c r="J207" s="44"/>
      <c r="K207" s="7"/>
      <c r="L207" s="7"/>
      <c r="M207" s="7"/>
      <c r="N207" s="7"/>
      <c r="O207" s="14">
        <f t="shared" si="21"/>
        <v>80.2</v>
      </c>
      <c r="P207" s="7"/>
      <c r="Q207" s="7"/>
      <c r="R207" s="7"/>
      <c r="S207" s="7"/>
    </row>
    <row r="208" spans="1:19" ht="12.75">
      <c r="A208" s="46">
        <v>37035</v>
      </c>
      <c r="B208" s="50">
        <v>7</v>
      </c>
      <c r="C208" s="50"/>
      <c r="D208" s="51"/>
      <c r="E208" s="51"/>
      <c r="F208" s="51">
        <v>3</v>
      </c>
      <c r="G208" s="51"/>
      <c r="H208" s="51"/>
      <c r="I208" s="1">
        <f t="shared" si="17"/>
        <v>10</v>
      </c>
      <c r="J208" s="44"/>
      <c r="K208" s="7">
        <v>20</v>
      </c>
      <c r="L208" s="7"/>
      <c r="M208" s="7"/>
      <c r="N208" s="7"/>
      <c r="O208" s="14">
        <f t="shared" si="21"/>
        <v>90.2</v>
      </c>
      <c r="P208" s="7"/>
      <c r="Q208" s="7"/>
      <c r="R208" s="7"/>
      <c r="S208" s="7"/>
    </row>
    <row r="209" spans="1:19" ht="12.75">
      <c r="A209" s="46">
        <v>37036</v>
      </c>
      <c r="B209" s="50"/>
      <c r="C209" s="50"/>
      <c r="D209" s="51"/>
      <c r="E209" s="51"/>
      <c r="F209" s="51"/>
      <c r="G209" s="51"/>
      <c r="H209" s="51"/>
      <c r="I209" s="1">
        <f t="shared" si="17"/>
        <v>0</v>
      </c>
      <c r="J209" s="44"/>
      <c r="K209" s="7">
        <v>260</v>
      </c>
      <c r="L209" s="7"/>
      <c r="M209" s="7"/>
      <c r="N209" s="7"/>
      <c r="O209" s="14">
        <f t="shared" si="21"/>
        <v>85.2</v>
      </c>
      <c r="P209" s="7"/>
      <c r="Q209" s="7"/>
      <c r="R209" s="7"/>
      <c r="S209" s="7"/>
    </row>
    <row r="210" spans="1:19" ht="12.75">
      <c r="A210" s="46">
        <v>37037</v>
      </c>
      <c r="B210" s="50"/>
      <c r="C210" s="50">
        <v>20</v>
      </c>
      <c r="D210" s="51"/>
      <c r="E210" s="51"/>
      <c r="F210" s="51"/>
      <c r="G210" s="51"/>
      <c r="H210" s="51"/>
      <c r="I210" s="1">
        <f t="shared" si="17"/>
        <v>20</v>
      </c>
      <c r="J210" s="44"/>
      <c r="K210" s="7"/>
      <c r="L210" s="7"/>
      <c r="M210" s="7"/>
      <c r="N210" s="7"/>
      <c r="O210" s="14">
        <f t="shared" si="21"/>
        <v>88.2</v>
      </c>
      <c r="P210" s="7"/>
      <c r="Q210" s="7"/>
      <c r="R210" s="7"/>
      <c r="S210" s="7"/>
    </row>
    <row r="211" spans="1:19" ht="12.75">
      <c r="A211" s="47">
        <v>37038</v>
      </c>
      <c r="B211" s="50">
        <v>6</v>
      </c>
      <c r="C211" s="50"/>
      <c r="D211" s="51"/>
      <c r="E211" s="51"/>
      <c r="F211" s="51"/>
      <c r="G211" s="51"/>
      <c r="H211" s="51">
        <v>0.6</v>
      </c>
      <c r="I211" s="1">
        <f t="shared" si="17"/>
        <v>6.6</v>
      </c>
      <c r="J211" s="44"/>
      <c r="K211" s="7"/>
      <c r="L211" s="7"/>
      <c r="M211" s="7"/>
      <c r="N211" s="7"/>
      <c r="O211" s="34">
        <f t="shared" si="21"/>
        <v>86.8</v>
      </c>
      <c r="P211" s="7"/>
      <c r="Q211" s="7"/>
      <c r="R211" s="7"/>
      <c r="S211" s="7"/>
    </row>
    <row r="212" spans="1:19" ht="12.75">
      <c r="A212" s="46">
        <v>37039</v>
      </c>
      <c r="B212" s="50">
        <v>6</v>
      </c>
      <c r="C212" s="50"/>
      <c r="D212" s="51"/>
      <c r="E212" s="51"/>
      <c r="F212" s="51"/>
      <c r="G212" s="51"/>
      <c r="H212" s="51"/>
      <c r="I212" s="1">
        <f t="shared" si="17"/>
        <v>6</v>
      </c>
      <c r="J212" s="44"/>
      <c r="K212" s="7"/>
      <c r="L212" s="7"/>
      <c r="M212" s="7"/>
      <c r="N212" s="7"/>
      <c r="O212" s="14">
        <f t="shared" si="21"/>
        <v>82.8</v>
      </c>
      <c r="P212" s="7"/>
      <c r="Q212" s="7"/>
      <c r="R212" s="7"/>
      <c r="S212" s="7"/>
    </row>
    <row r="213" spans="1:19" ht="12.75">
      <c r="A213" s="46">
        <v>37040</v>
      </c>
      <c r="B213" s="50">
        <v>6</v>
      </c>
      <c r="C213" s="50"/>
      <c r="D213" s="51"/>
      <c r="E213" s="51"/>
      <c r="F213" s="51"/>
      <c r="G213" s="51"/>
      <c r="H213" s="51">
        <v>2</v>
      </c>
      <c r="I213" s="1">
        <f t="shared" si="17"/>
        <v>8</v>
      </c>
      <c r="J213" s="44"/>
      <c r="K213" s="7"/>
      <c r="L213" s="7"/>
      <c r="M213" s="7"/>
      <c r="N213" s="7"/>
      <c r="O213" s="14">
        <f t="shared" si="21"/>
        <v>72.6</v>
      </c>
      <c r="P213" s="7"/>
      <c r="Q213" s="7"/>
      <c r="R213" s="7"/>
      <c r="S213" s="7"/>
    </row>
    <row r="214" spans="1:19" ht="12.75">
      <c r="A214" s="46">
        <v>37041</v>
      </c>
      <c r="B214" s="50">
        <v>8</v>
      </c>
      <c r="C214" s="50"/>
      <c r="D214" s="51"/>
      <c r="E214" s="51"/>
      <c r="F214" s="51"/>
      <c r="G214" s="51"/>
      <c r="H214" s="51">
        <v>1.2</v>
      </c>
      <c r="I214" s="1">
        <f t="shared" si="17"/>
        <v>9.2</v>
      </c>
      <c r="J214" s="44"/>
      <c r="K214" s="7"/>
      <c r="L214" s="7"/>
      <c r="M214" s="7"/>
      <c r="N214" s="7"/>
      <c r="O214" s="14">
        <f t="shared" si="21"/>
        <v>59.8</v>
      </c>
      <c r="P214" s="7"/>
      <c r="Q214" s="7"/>
      <c r="R214" s="7"/>
      <c r="S214" s="7"/>
    </row>
    <row r="215" spans="1:19" ht="12.75">
      <c r="A215" s="46">
        <v>37042</v>
      </c>
      <c r="B215" s="50">
        <v>12</v>
      </c>
      <c r="C215" s="50"/>
      <c r="D215" s="51"/>
      <c r="E215" s="51"/>
      <c r="F215" s="51"/>
      <c r="G215" s="51"/>
      <c r="H215" s="51"/>
      <c r="I215" s="1">
        <f t="shared" si="17"/>
        <v>12</v>
      </c>
      <c r="J215" s="44"/>
      <c r="K215" s="7"/>
      <c r="L215" s="7"/>
      <c r="M215" s="7"/>
      <c r="N215" s="7"/>
      <c r="O215" s="14">
        <f t="shared" si="21"/>
        <v>61.8</v>
      </c>
      <c r="P215" s="7"/>
      <c r="Q215" s="7"/>
      <c r="R215" s="7"/>
      <c r="S215" s="7"/>
    </row>
    <row r="216" spans="1:19" ht="12.75">
      <c r="A216" s="46">
        <v>37043</v>
      </c>
      <c r="B216" s="50">
        <v>3</v>
      </c>
      <c r="C216" s="50">
        <v>8</v>
      </c>
      <c r="D216" s="51"/>
      <c r="E216" s="51"/>
      <c r="F216" s="51"/>
      <c r="G216" s="51"/>
      <c r="H216" s="51"/>
      <c r="I216" s="1">
        <f aca="true" t="shared" si="22" ref="I216:I279">SUM(B216:H216)</f>
        <v>11</v>
      </c>
      <c r="J216" s="44">
        <v>10</v>
      </c>
      <c r="K216" s="7"/>
      <c r="L216" s="7"/>
      <c r="M216" s="7"/>
      <c r="N216" s="7"/>
      <c r="O216" s="14">
        <f t="shared" si="21"/>
        <v>72.8</v>
      </c>
      <c r="P216" s="7"/>
      <c r="Q216" s="7"/>
      <c r="R216" s="7"/>
      <c r="S216" s="7"/>
    </row>
    <row r="217" spans="1:19" ht="12.75">
      <c r="A217" s="46">
        <v>37044</v>
      </c>
      <c r="B217" s="50"/>
      <c r="C217" s="50">
        <v>21</v>
      </c>
      <c r="D217" s="51"/>
      <c r="E217" s="51"/>
      <c r="F217" s="51"/>
      <c r="G217" s="51"/>
      <c r="H217" s="51"/>
      <c r="I217" s="1">
        <f t="shared" si="22"/>
        <v>21</v>
      </c>
      <c r="J217" s="44"/>
      <c r="K217" s="7"/>
      <c r="L217" s="7"/>
      <c r="M217" s="7"/>
      <c r="N217" s="7"/>
      <c r="O217" s="14">
        <f t="shared" si="21"/>
        <v>73.8</v>
      </c>
      <c r="P217" s="7"/>
      <c r="Q217" s="7"/>
      <c r="R217" s="7"/>
      <c r="S217" s="7"/>
    </row>
    <row r="218" spans="1:19" ht="12.75">
      <c r="A218" s="47">
        <v>37045</v>
      </c>
      <c r="B218" s="50">
        <v>7</v>
      </c>
      <c r="C218" s="50"/>
      <c r="D218" s="51"/>
      <c r="E218" s="51"/>
      <c r="F218" s="51">
        <v>3.2</v>
      </c>
      <c r="G218" s="51"/>
      <c r="H218" s="51"/>
      <c r="I218" s="1">
        <f t="shared" si="22"/>
        <v>10.2</v>
      </c>
      <c r="J218" s="44">
        <v>10</v>
      </c>
      <c r="K218" s="7"/>
      <c r="L218" s="7"/>
      <c r="M218" s="7"/>
      <c r="N218" s="7"/>
      <c r="O218" s="34">
        <f t="shared" si="21"/>
        <v>77.4</v>
      </c>
      <c r="P218" s="7"/>
      <c r="Q218" s="7"/>
      <c r="R218" s="7"/>
      <c r="S218" s="7"/>
    </row>
    <row r="219" spans="1:19" ht="12.75">
      <c r="A219" s="46">
        <v>37046</v>
      </c>
      <c r="B219" s="50">
        <v>8</v>
      </c>
      <c r="C219" s="50"/>
      <c r="D219" s="51"/>
      <c r="E219" s="51"/>
      <c r="F219" s="51"/>
      <c r="G219" s="51"/>
      <c r="H219" s="51"/>
      <c r="I219" s="1">
        <f t="shared" si="22"/>
        <v>8</v>
      </c>
      <c r="J219" s="44">
        <v>5</v>
      </c>
      <c r="K219" s="7"/>
      <c r="L219" s="7"/>
      <c r="M219" s="7"/>
      <c r="N219" s="7"/>
      <c r="O219" s="14">
        <f t="shared" si="21"/>
        <v>79.4</v>
      </c>
      <c r="P219" s="7"/>
      <c r="Q219" s="7"/>
      <c r="R219" s="7"/>
      <c r="S219" s="7"/>
    </row>
    <row r="220" spans="1:19" ht="12.75">
      <c r="A220" s="46">
        <v>37047</v>
      </c>
      <c r="B220" s="50"/>
      <c r="C220" s="50"/>
      <c r="D220" s="51"/>
      <c r="E220" s="51"/>
      <c r="F220" s="51"/>
      <c r="G220" s="51"/>
      <c r="I220" s="1">
        <f t="shared" si="22"/>
        <v>0</v>
      </c>
      <c r="J220" s="44"/>
      <c r="K220" s="7">
        <v>55</v>
      </c>
      <c r="L220" s="7"/>
      <c r="M220" s="7"/>
      <c r="N220" s="7"/>
      <c r="O220" s="14">
        <f t="shared" si="21"/>
        <v>71.4</v>
      </c>
      <c r="P220" s="7"/>
      <c r="Q220" s="7"/>
      <c r="R220" s="7"/>
      <c r="S220" s="7"/>
    </row>
    <row r="221" spans="1:19" ht="12.75">
      <c r="A221" s="46">
        <v>37048</v>
      </c>
      <c r="B221" s="2">
        <v>8</v>
      </c>
      <c r="C221" s="50"/>
      <c r="D221" s="51"/>
      <c r="E221" s="51"/>
      <c r="F221" s="51"/>
      <c r="G221" s="51"/>
      <c r="H221" s="51">
        <v>1</v>
      </c>
      <c r="I221" s="1">
        <f>SUM(B221:H221)</f>
        <v>9</v>
      </c>
      <c r="J221" s="44"/>
      <c r="K221" s="7"/>
      <c r="L221" s="7"/>
      <c r="M221" s="7"/>
      <c r="N221" s="7"/>
      <c r="O221" s="14">
        <f t="shared" si="21"/>
        <v>71.2</v>
      </c>
      <c r="P221" s="7"/>
      <c r="Q221" s="7"/>
      <c r="R221" s="7"/>
      <c r="S221" s="7"/>
    </row>
    <row r="222" spans="1:19" ht="12.75">
      <c r="A222" s="46">
        <v>37049</v>
      </c>
      <c r="B222" s="50">
        <v>13</v>
      </c>
      <c r="C222" s="50"/>
      <c r="D222" s="51"/>
      <c r="E222" s="51"/>
      <c r="F222" s="51"/>
      <c r="G222" s="51"/>
      <c r="H222" s="51">
        <v>3.2</v>
      </c>
      <c r="I222" s="1">
        <f>SUM(B222:H222)</f>
        <v>16.2</v>
      </c>
      <c r="J222" s="44"/>
      <c r="K222" s="7"/>
      <c r="L222" s="7"/>
      <c r="M222" s="7"/>
      <c r="N222" s="7"/>
      <c r="O222" s="14">
        <f t="shared" si="21"/>
        <v>75.4</v>
      </c>
      <c r="P222" s="7"/>
      <c r="Q222" s="7"/>
      <c r="R222" s="7"/>
      <c r="S222" s="7"/>
    </row>
    <row r="223" spans="1:19" ht="12.75">
      <c r="A223" s="46">
        <v>37050</v>
      </c>
      <c r="B223" s="50">
        <v>6</v>
      </c>
      <c r="C223" s="50"/>
      <c r="D223" s="51"/>
      <c r="E223" s="51"/>
      <c r="F223" s="51"/>
      <c r="G223" s="51"/>
      <c r="H223" s="51"/>
      <c r="I223" s="1">
        <f t="shared" si="22"/>
        <v>6</v>
      </c>
      <c r="J223" s="44"/>
      <c r="K223" s="7"/>
      <c r="L223" s="7"/>
      <c r="M223" s="7"/>
      <c r="N223" s="7"/>
      <c r="O223" s="14">
        <f t="shared" si="21"/>
        <v>70.4</v>
      </c>
      <c r="P223" s="7"/>
      <c r="Q223" s="7"/>
      <c r="R223" s="7"/>
      <c r="S223" s="7"/>
    </row>
    <row r="224" spans="1:19" ht="12.75">
      <c r="A224" s="46">
        <v>37051</v>
      </c>
      <c r="B224" s="50"/>
      <c r="C224" s="50"/>
      <c r="D224" s="51"/>
      <c r="E224" s="51"/>
      <c r="F224" s="51"/>
      <c r="G224" s="51"/>
      <c r="H224" s="51"/>
      <c r="I224" s="1">
        <f t="shared" si="22"/>
        <v>0</v>
      </c>
      <c r="J224" s="44"/>
      <c r="K224" s="7"/>
      <c r="L224" s="7"/>
      <c r="M224" s="7"/>
      <c r="N224" s="7"/>
      <c r="O224" s="14">
        <f t="shared" si="21"/>
        <v>49.4</v>
      </c>
      <c r="P224" s="7"/>
      <c r="Q224" s="7"/>
      <c r="R224" s="7"/>
      <c r="S224" s="7"/>
    </row>
    <row r="225" spans="1:19" ht="12.75">
      <c r="A225" s="47">
        <v>37052</v>
      </c>
      <c r="B225" s="50">
        <v>6</v>
      </c>
      <c r="C225" s="50"/>
      <c r="D225" s="51"/>
      <c r="E225" s="51"/>
      <c r="F225" s="51"/>
      <c r="G225" s="51"/>
      <c r="H225" s="51">
        <v>0.6</v>
      </c>
      <c r="I225" s="1">
        <f t="shared" si="22"/>
        <v>6.6</v>
      </c>
      <c r="J225" s="44"/>
      <c r="K225" s="7"/>
      <c r="L225" s="7"/>
      <c r="M225" s="7"/>
      <c r="N225" s="7"/>
      <c r="O225" s="34">
        <f t="shared" si="21"/>
        <v>45.800000000000004</v>
      </c>
      <c r="P225" s="7"/>
      <c r="Q225" s="7"/>
      <c r="R225" s="7"/>
      <c r="S225" s="7"/>
    </row>
    <row r="226" spans="1:19" ht="12.75">
      <c r="A226" s="46">
        <v>37053</v>
      </c>
      <c r="B226" s="50">
        <v>13</v>
      </c>
      <c r="C226" s="50"/>
      <c r="D226" s="51"/>
      <c r="E226" s="51"/>
      <c r="F226" s="51"/>
      <c r="G226" s="51"/>
      <c r="H226" s="51">
        <v>2</v>
      </c>
      <c r="I226" s="1">
        <f t="shared" si="22"/>
        <v>15</v>
      </c>
      <c r="J226" s="44"/>
      <c r="K226" s="7"/>
      <c r="L226" s="7"/>
      <c r="M226" s="7"/>
      <c r="N226" s="7"/>
      <c r="O226" s="14">
        <f t="shared" si="21"/>
        <v>52.8</v>
      </c>
      <c r="P226" s="7"/>
      <c r="Q226" s="7"/>
      <c r="R226" s="7"/>
      <c r="S226" s="7"/>
    </row>
    <row r="227" spans="1:19" ht="12.75">
      <c r="A227" s="46">
        <v>37054</v>
      </c>
      <c r="B227" s="50">
        <v>13</v>
      </c>
      <c r="C227" s="50"/>
      <c r="D227" s="51"/>
      <c r="E227" s="51"/>
      <c r="F227" s="51"/>
      <c r="G227" s="51"/>
      <c r="H227" s="51"/>
      <c r="I227" s="1">
        <f t="shared" si="22"/>
        <v>13</v>
      </c>
      <c r="J227" s="44">
        <v>10</v>
      </c>
      <c r="K227" s="7"/>
      <c r="L227" s="7"/>
      <c r="M227" s="7"/>
      <c r="N227" s="7"/>
      <c r="O227" s="14">
        <f t="shared" si="21"/>
        <v>65.8</v>
      </c>
      <c r="P227" s="7"/>
      <c r="Q227" s="7"/>
      <c r="R227" s="7"/>
      <c r="S227" s="7"/>
    </row>
    <row r="228" spans="1:19" ht="12.75">
      <c r="A228" s="46">
        <v>37055</v>
      </c>
      <c r="B228" s="50">
        <v>7</v>
      </c>
      <c r="C228" s="50"/>
      <c r="D228" s="51"/>
      <c r="E228" s="51"/>
      <c r="F228" s="51">
        <v>2.5</v>
      </c>
      <c r="G228" s="51"/>
      <c r="H228" s="51"/>
      <c r="I228" s="1">
        <f t="shared" si="22"/>
        <v>9.5</v>
      </c>
      <c r="J228" s="44"/>
      <c r="K228" s="7"/>
      <c r="L228" s="7"/>
      <c r="M228" s="7"/>
      <c r="N228" s="7"/>
      <c r="O228" s="14">
        <f t="shared" si="21"/>
        <v>66.3</v>
      </c>
      <c r="P228" s="7"/>
      <c r="Q228" s="7"/>
      <c r="R228" s="7"/>
      <c r="S228" s="7"/>
    </row>
    <row r="229" spans="1:19" ht="12.75">
      <c r="A229" s="46">
        <v>37056</v>
      </c>
      <c r="B229" s="50">
        <v>6</v>
      </c>
      <c r="C229" s="50"/>
      <c r="D229" s="51"/>
      <c r="E229" s="51"/>
      <c r="F229" s="51"/>
      <c r="G229" s="51"/>
      <c r="H229" s="51"/>
      <c r="I229" s="1">
        <f t="shared" si="22"/>
        <v>6</v>
      </c>
      <c r="J229" s="44"/>
      <c r="K229" s="7"/>
      <c r="L229" s="7"/>
      <c r="M229" s="7"/>
      <c r="N229" s="7"/>
      <c r="O229" s="14">
        <f t="shared" si="21"/>
        <v>56.1</v>
      </c>
      <c r="P229" s="7"/>
      <c r="Q229" s="7"/>
      <c r="R229" s="7"/>
      <c r="S229" s="7"/>
    </row>
    <row r="230" spans="1:19" ht="12.75">
      <c r="A230" s="46">
        <v>37057</v>
      </c>
      <c r="B230" s="50">
        <v>10</v>
      </c>
      <c r="C230" s="50"/>
      <c r="D230" s="51"/>
      <c r="E230" s="51"/>
      <c r="F230" s="51"/>
      <c r="G230" s="51"/>
      <c r="H230" s="51">
        <v>1</v>
      </c>
      <c r="I230" s="1">
        <f t="shared" si="22"/>
        <v>11</v>
      </c>
      <c r="J230" s="44">
        <v>5</v>
      </c>
      <c r="K230" s="7"/>
      <c r="L230" s="7"/>
      <c r="M230" s="7"/>
      <c r="N230" s="7"/>
      <c r="O230" s="14">
        <f t="shared" si="21"/>
        <v>61.1</v>
      </c>
      <c r="P230" s="7"/>
      <c r="Q230" s="7"/>
      <c r="R230" s="7"/>
      <c r="S230" s="7"/>
    </row>
    <row r="231" spans="1:19" ht="12.75">
      <c r="A231" s="46">
        <v>37058</v>
      </c>
      <c r="B231" s="50">
        <v>14</v>
      </c>
      <c r="C231" s="50"/>
      <c r="D231" s="51"/>
      <c r="E231" s="51"/>
      <c r="F231" s="51"/>
      <c r="G231" s="51"/>
      <c r="H231" s="51">
        <v>2.5</v>
      </c>
      <c r="I231" s="1">
        <f t="shared" si="22"/>
        <v>16.5</v>
      </c>
      <c r="J231" s="44"/>
      <c r="K231" s="7"/>
      <c r="L231" s="7"/>
      <c r="M231" s="7"/>
      <c r="N231" s="7"/>
      <c r="O231" s="14">
        <f t="shared" si="21"/>
        <v>77.6</v>
      </c>
      <c r="P231" s="7"/>
      <c r="Q231" s="7"/>
      <c r="R231" s="7"/>
      <c r="S231" s="7"/>
    </row>
    <row r="232" spans="1:19" ht="12.75">
      <c r="A232" s="47">
        <v>37059</v>
      </c>
      <c r="B232" s="50"/>
      <c r="C232" s="50"/>
      <c r="D232" s="51"/>
      <c r="E232" s="51"/>
      <c r="F232" s="51"/>
      <c r="G232" s="51"/>
      <c r="H232" s="51"/>
      <c r="I232" s="1">
        <f t="shared" si="22"/>
        <v>0</v>
      </c>
      <c r="J232" s="44"/>
      <c r="K232" s="7"/>
      <c r="L232" s="7"/>
      <c r="M232" s="7"/>
      <c r="N232" s="7"/>
      <c r="O232" s="34">
        <f t="shared" si="21"/>
        <v>71</v>
      </c>
      <c r="P232" s="7"/>
      <c r="Q232" s="7"/>
      <c r="R232" s="7"/>
      <c r="S232" s="7"/>
    </row>
    <row r="233" spans="1:19" ht="12.75">
      <c r="A233" s="46">
        <v>37060</v>
      </c>
      <c r="B233" s="50">
        <v>6</v>
      </c>
      <c r="C233" s="50"/>
      <c r="D233" s="51"/>
      <c r="E233" s="51"/>
      <c r="F233" s="51"/>
      <c r="G233" s="51"/>
      <c r="H233" s="51">
        <v>0.5</v>
      </c>
      <c r="I233" s="1">
        <f t="shared" si="22"/>
        <v>6.5</v>
      </c>
      <c r="J233" s="44"/>
      <c r="K233" s="7"/>
      <c r="L233" s="7"/>
      <c r="M233" s="7"/>
      <c r="N233" s="7"/>
      <c r="O233" s="14">
        <f t="shared" si="21"/>
        <v>62.5</v>
      </c>
      <c r="P233" s="7"/>
      <c r="Q233" s="7"/>
      <c r="R233" s="7"/>
      <c r="S233" s="7"/>
    </row>
    <row r="234" spans="1:19" ht="12.75">
      <c r="A234" s="46">
        <v>37061</v>
      </c>
      <c r="B234" s="50">
        <v>14</v>
      </c>
      <c r="C234" s="50"/>
      <c r="D234" s="51"/>
      <c r="E234" s="51"/>
      <c r="F234" s="51"/>
      <c r="G234" s="51"/>
      <c r="H234" s="51">
        <v>1</v>
      </c>
      <c r="I234" s="1">
        <f t="shared" si="22"/>
        <v>15</v>
      </c>
      <c r="J234" s="44"/>
      <c r="K234" s="7"/>
      <c r="L234" s="7"/>
      <c r="M234" s="7"/>
      <c r="N234" s="7"/>
      <c r="O234" s="14">
        <f t="shared" si="21"/>
        <v>64.5</v>
      </c>
      <c r="P234" s="7"/>
      <c r="Q234" s="7"/>
      <c r="R234" s="7"/>
      <c r="S234" s="7"/>
    </row>
    <row r="235" spans="1:19" ht="12.75">
      <c r="A235" s="46">
        <v>37062</v>
      </c>
      <c r="B235" s="50">
        <v>11</v>
      </c>
      <c r="C235" s="50"/>
      <c r="D235" s="51"/>
      <c r="E235" s="51"/>
      <c r="F235" s="51"/>
      <c r="G235" s="51"/>
      <c r="H235" s="51">
        <v>2</v>
      </c>
      <c r="I235" s="1">
        <f t="shared" si="22"/>
        <v>13</v>
      </c>
      <c r="J235" s="44"/>
      <c r="K235" s="7"/>
      <c r="L235" s="7"/>
      <c r="M235" s="7"/>
      <c r="N235" s="7"/>
      <c r="O235" s="14">
        <f t="shared" si="21"/>
        <v>68</v>
      </c>
      <c r="P235" s="7"/>
      <c r="Q235" s="7"/>
      <c r="R235" s="7"/>
      <c r="S235" s="7"/>
    </row>
    <row r="236" spans="1:19" ht="12.75">
      <c r="A236" s="46">
        <v>37063</v>
      </c>
      <c r="B236" s="50"/>
      <c r="C236" s="50"/>
      <c r="D236" s="51"/>
      <c r="E236" s="51"/>
      <c r="F236" s="51"/>
      <c r="G236" s="51"/>
      <c r="H236" s="51"/>
      <c r="I236" s="1">
        <f t="shared" si="22"/>
        <v>0</v>
      </c>
      <c r="J236" s="44"/>
      <c r="K236" s="7">
        <v>60</v>
      </c>
      <c r="L236" s="7"/>
      <c r="M236" s="7"/>
      <c r="N236" s="7"/>
      <c r="O236" s="14">
        <f t="shared" si="21"/>
        <v>62</v>
      </c>
      <c r="P236" s="7"/>
      <c r="Q236" s="7"/>
      <c r="R236" s="7"/>
      <c r="S236" s="7"/>
    </row>
    <row r="237" spans="1:19" ht="12.75">
      <c r="A237" s="46">
        <v>37064</v>
      </c>
      <c r="B237" s="50">
        <v>9</v>
      </c>
      <c r="C237" s="50"/>
      <c r="D237" s="51"/>
      <c r="E237" s="51"/>
      <c r="F237" s="51"/>
      <c r="G237" s="51"/>
      <c r="H237" s="51"/>
      <c r="I237" s="1">
        <f t="shared" si="22"/>
        <v>9</v>
      </c>
      <c r="J237" s="44"/>
      <c r="K237" s="7"/>
      <c r="L237" s="7"/>
      <c r="M237" s="7"/>
      <c r="N237" s="7"/>
      <c r="O237" s="14">
        <f t="shared" si="21"/>
        <v>60</v>
      </c>
      <c r="P237" s="7"/>
      <c r="Q237" s="7"/>
      <c r="R237" s="7"/>
      <c r="S237" s="7"/>
    </row>
    <row r="238" spans="1:19" ht="12.75">
      <c r="A238" s="46">
        <v>37065</v>
      </c>
      <c r="B238" s="50"/>
      <c r="C238" s="50"/>
      <c r="D238" s="51"/>
      <c r="E238" s="51"/>
      <c r="F238" s="51"/>
      <c r="G238" s="51"/>
      <c r="H238" s="51"/>
      <c r="I238" s="1">
        <f t="shared" si="22"/>
        <v>0</v>
      </c>
      <c r="J238" s="44"/>
      <c r="K238" s="7"/>
      <c r="L238" s="7"/>
      <c r="M238" s="7"/>
      <c r="N238" s="7"/>
      <c r="O238" s="14">
        <f t="shared" si="21"/>
        <v>43.5</v>
      </c>
      <c r="P238" s="7"/>
      <c r="Q238" s="7"/>
      <c r="R238" s="7"/>
      <c r="S238" s="7"/>
    </row>
    <row r="239" spans="1:19" ht="12.75">
      <c r="A239" s="47">
        <v>37066</v>
      </c>
      <c r="B239" s="50">
        <v>8</v>
      </c>
      <c r="C239" s="50"/>
      <c r="D239" s="51"/>
      <c r="E239" s="51"/>
      <c r="F239" s="51"/>
      <c r="G239" s="51"/>
      <c r="H239" s="51">
        <v>0.5</v>
      </c>
      <c r="I239" s="34">
        <f>SUM(B239:H239)</f>
        <v>8.5</v>
      </c>
      <c r="J239" s="44"/>
      <c r="K239" s="7"/>
      <c r="L239" s="7"/>
      <c r="M239" s="7"/>
      <c r="N239" s="7"/>
      <c r="O239" s="34">
        <f t="shared" si="21"/>
        <v>52</v>
      </c>
      <c r="P239" s="7"/>
      <c r="Q239" s="7"/>
      <c r="R239" s="7"/>
      <c r="S239" s="7"/>
    </row>
    <row r="240" spans="1:19" ht="12.75">
      <c r="A240" s="46">
        <v>37067</v>
      </c>
      <c r="B240" s="50">
        <v>14</v>
      </c>
      <c r="C240" s="50"/>
      <c r="D240" s="51"/>
      <c r="E240" s="51"/>
      <c r="F240" s="51"/>
      <c r="G240" s="51"/>
      <c r="H240" s="51">
        <v>1</v>
      </c>
      <c r="I240" s="1">
        <f t="shared" si="22"/>
        <v>15</v>
      </c>
      <c r="J240" s="44"/>
      <c r="K240" s="7"/>
      <c r="L240" s="7"/>
      <c r="M240" s="7"/>
      <c r="N240" s="7"/>
      <c r="O240" s="14">
        <f t="shared" si="21"/>
        <v>60.5</v>
      </c>
      <c r="P240" s="7"/>
      <c r="Q240" s="7"/>
      <c r="R240" s="7"/>
      <c r="S240" s="7"/>
    </row>
    <row r="241" spans="1:19" ht="12.75">
      <c r="A241" s="46">
        <v>37068</v>
      </c>
      <c r="B241" s="50">
        <v>13</v>
      </c>
      <c r="C241" s="50"/>
      <c r="D241" s="51"/>
      <c r="E241" s="51"/>
      <c r="F241" s="51">
        <v>3</v>
      </c>
      <c r="G241" s="51"/>
      <c r="H241" s="51"/>
      <c r="I241" s="1">
        <f t="shared" si="22"/>
        <v>16</v>
      </c>
      <c r="J241" s="44"/>
      <c r="K241" s="7"/>
      <c r="L241" s="7"/>
      <c r="M241" s="7"/>
      <c r="N241" s="7"/>
      <c r="O241" s="14">
        <f t="shared" si="21"/>
        <v>61.5</v>
      </c>
      <c r="P241" s="7"/>
      <c r="Q241" s="7"/>
      <c r="R241" s="7"/>
      <c r="S241" s="7"/>
    </row>
    <row r="242" spans="1:19" ht="12.75">
      <c r="A242" s="46">
        <v>37069</v>
      </c>
      <c r="B242" s="50">
        <v>6</v>
      </c>
      <c r="C242" s="50"/>
      <c r="D242" s="51"/>
      <c r="E242" s="51"/>
      <c r="F242" s="51"/>
      <c r="G242" s="51"/>
      <c r="H242" s="51"/>
      <c r="I242" s="1">
        <f t="shared" si="22"/>
        <v>6</v>
      </c>
      <c r="J242" s="44"/>
      <c r="K242" s="7"/>
      <c r="L242" s="7"/>
      <c r="M242" s="7"/>
      <c r="N242" s="7"/>
      <c r="O242" s="14">
        <f aca="true" t="shared" si="23" ref="O242:O305">SUM(I236:I242)+SUM(L236:L242)</f>
        <v>54.5</v>
      </c>
      <c r="P242" s="7"/>
      <c r="Q242" s="7"/>
      <c r="R242" s="7"/>
      <c r="S242" s="7"/>
    </row>
    <row r="243" spans="1:19" ht="12.75">
      <c r="A243" s="46">
        <v>37070</v>
      </c>
      <c r="B243" s="50">
        <v>6</v>
      </c>
      <c r="C243" s="50"/>
      <c r="D243" s="51"/>
      <c r="E243" s="51"/>
      <c r="F243" s="51"/>
      <c r="G243" s="51"/>
      <c r="H243" s="51"/>
      <c r="I243" s="1">
        <f t="shared" si="22"/>
        <v>6</v>
      </c>
      <c r="J243" s="44"/>
      <c r="K243" s="7"/>
      <c r="L243" s="7"/>
      <c r="M243" s="7"/>
      <c r="N243" s="7"/>
      <c r="O243" s="14">
        <f t="shared" si="23"/>
        <v>60.5</v>
      </c>
      <c r="P243" s="7"/>
      <c r="Q243" s="7"/>
      <c r="R243" s="7"/>
      <c r="S243" s="7"/>
    </row>
    <row r="244" spans="1:19" ht="12.75">
      <c r="A244" s="46">
        <v>37071</v>
      </c>
      <c r="B244" s="50">
        <v>6</v>
      </c>
      <c r="C244" s="50"/>
      <c r="D244" s="51"/>
      <c r="E244" s="51"/>
      <c r="F244" s="51"/>
      <c r="G244" s="51"/>
      <c r="H244" s="51"/>
      <c r="I244" s="1">
        <f t="shared" si="22"/>
        <v>6</v>
      </c>
      <c r="J244" s="44"/>
      <c r="K244" s="7"/>
      <c r="L244" s="7"/>
      <c r="M244" s="7"/>
      <c r="N244" s="7"/>
      <c r="O244" s="14">
        <f t="shared" si="23"/>
        <v>57.5</v>
      </c>
      <c r="P244" s="7"/>
      <c r="Q244" s="7"/>
      <c r="R244" s="7"/>
      <c r="S244" s="7"/>
    </row>
    <row r="245" spans="1:19" ht="12.75">
      <c r="A245" s="46">
        <v>37072</v>
      </c>
      <c r="B245" s="50">
        <v>16</v>
      </c>
      <c r="C245" s="50"/>
      <c r="D245" s="51"/>
      <c r="E245" s="51"/>
      <c r="F245" s="51"/>
      <c r="G245" s="51"/>
      <c r="H245" s="51">
        <v>1</v>
      </c>
      <c r="I245" s="1">
        <f t="shared" si="22"/>
        <v>17</v>
      </c>
      <c r="J245" s="44"/>
      <c r="K245" s="7"/>
      <c r="L245" s="7"/>
      <c r="M245" s="7"/>
      <c r="N245" s="7"/>
      <c r="O245" s="14">
        <f t="shared" si="23"/>
        <v>74.5</v>
      </c>
      <c r="P245" s="7"/>
      <c r="Q245" s="7"/>
      <c r="R245" s="7"/>
      <c r="S245" s="7"/>
    </row>
    <row r="246" spans="1:19" ht="12.75">
      <c r="A246" s="47">
        <v>37073</v>
      </c>
      <c r="B246" s="50">
        <v>14</v>
      </c>
      <c r="C246" s="50"/>
      <c r="D246" s="51"/>
      <c r="E246" s="51"/>
      <c r="F246" s="51"/>
      <c r="G246" s="51"/>
      <c r="H246" s="51">
        <v>2</v>
      </c>
      <c r="I246" s="34">
        <f t="shared" si="22"/>
        <v>16</v>
      </c>
      <c r="J246" s="44"/>
      <c r="K246" s="7"/>
      <c r="L246" s="7"/>
      <c r="M246" s="7"/>
      <c r="N246" s="7"/>
      <c r="O246" s="34">
        <f t="shared" si="23"/>
        <v>82</v>
      </c>
      <c r="P246" s="7"/>
      <c r="Q246" s="7"/>
      <c r="R246" s="7"/>
      <c r="S246" s="7"/>
    </row>
    <row r="247" spans="1:19" ht="12.75">
      <c r="A247" s="46">
        <v>37074</v>
      </c>
      <c r="B247" s="50"/>
      <c r="C247" s="50"/>
      <c r="D247" s="51"/>
      <c r="E247" s="51"/>
      <c r="F247" s="51"/>
      <c r="G247" s="51"/>
      <c r="H247" s="51"/>
      <c r="I247" s="1">
        <f t="shared" si="22"/>
        <v>0</v>
      </c>
      <c r="J247" s="44"/>
      <c r="K247" s="7"/>
      <c r="L247" s="7"/>
      <c r="M247" s="7"/>
      <c r="N247" s="7"/>
      <c r="O247" s="14">
        <f t="shared" si="23"/>
        <v>67</v>
      </c>
      <c r="P247" s="7"/>
      <c r="Q247" s="7"/>
      <c r="R247" s="7"/>
      <c r="S247" s="7"/>
    </row>
    <row r="248" spans="1:19" ht="12.75">
      <c r="A248" s="46">
        <v>37075</v>
      </c>
      <c r="B248" s="50"/>
      <c r="C248" s="50">
        <v>15</v>
      </c>
      <c r="D248" s="51"/>
      <c r="E248" s="51"/>
      <c r="F248" s="51"/>
      <c r="G248" s="51"/>
      <c r="H248" s="51"/>
      <c r="I248" s="1">
        <f t="shared" si="22"/>
        <v>15</v>
      </c>
      <c r="J248" s="44"/>
      <c r="K248" s="7"/>
      <c r="L248" s="7"/>
      <c r="M248" s="7"/>
      <c r="N248" s="7"/>
      <c r="O248" s="14">
        <f t="shared" si="23"/>
        <v>66</v>
      </c>
      <c r="P248" s="7"/>
      <c r="Q248" s="7"/>
      <c r="R248" s="7"/>
      <c r="S248" s="7"/>
    </row>
    <row r="249" spans="1:19" ht="12.75">
      <c r="A249" s="46">
        <v>37076</v>
      </c>
      <c r="B249" s="50">
        <v>11</v>
      </c>
      <c r="C249" s="50"/>
      <c r="D249" s="51"/>
      <c r="E249" s="51"/>
      <c r="F249" s="51"/>
      <c r="G249" s="51">
        <v>3</v>
      </c>
      <c r="H249" s="51"/>
      <c r="I249" s="1">
        <f t="shared" si="22"/>
        <v>14</v>
      </c>
      <c r="J249" s="44"/>
      <c r="K249" s="7"/>
      <c r="L249" s="7"/>
      <c r="M249" s="7"/>
      <c r="N249" s="7"/>
      <c r="O249" s="14">
        <f t="shared" si="23"/>
        <v>74</v>
      </c>
      <c r="P249" s="7"/>
      <c r="Q249" s="7"/>
      <c r="R249" s="7"/>
      <c r="S249" s="7"/>
    </row>
    <row r="250" spans="1:19" ht="12.75">
      <c r="A250" s="46">
        <v>37077</v>
      </c>
      <c r="B250" s="50"/>
      <c r="C250" s="50">
        <v>9</v>
      </c>
      <c r="D250" s="51"/>
      <c r="E250" s="51"/>
      <c r="F250" s="51"/>
      <c r="G250" s="51"/>
      <c r="H250" s="51"/>
      <c r="I250" s="1">
        <f t="shared" si="22"/>
        <v>9</v>
      </c>
      <c r="J250" s="44"/>
      <c r="K250" s="7"/>
      <c r="L250" s="7"/>
      <c r="M250" s="7"/>
      <c r="N250" s="7"/>
      <c r="O250" s="14">
        <f t="shared" si="23"/>
        <v>77</v>
      </c>
      <c r="P250" s="7"/>
      <c r="Q250" s="7"/>
      <c r="R250" s="7"/>
      <c r="S250" s="7"/>
    </row>
    <row r="251" spans="1:19" ht="12.75">
      <c r="A251" s="46">
        <v>37078</v>
      </c>
      <c r="B251" s="50">
        <v>11</v>
      </c>
      <c r="C251" s="50"/>
      <c r="D251" s="51"/>
      <c r="E251" s="51">
        <v>2.6</v>
      </c>
      <c r="F251" s="51"/>
      <c r="G251" s="51"/>
      <c r="H251" s="51"/>
      <c r="I251" s="1">
        <f t="shared" si="22"/>
        <v>13.6</v>
      </c>
      <c r="J251" s="44"/>
      <c r="K251" s="7"/>
      <c r="L251" s="7"/>
      <c r="M251" s="7"/>
      <c r="N251" s="7"/>
      <c r="O251" s="14">
        <f t="shared" si="23"/>
        <v>84.6</v>
      </c>
      <c r="P251" s="7"/>
      <c r="Q251" s="7"/>
      <c r="R251" s="7"/>
      <c r="S251" s="7"/>
    </row>
    <row r="252" spans="1:19" ht="12.75">
      <c r="A252" s="46">
        <v>37079</v>
      </c>
      <c r="B252" s="50">
        <v>8</v>
      </c>
      <c r="C252" s="50"/>
      <c r="D252" s="51"/>
      <c r="E252" s="51"/>
      <c r="F252" s="51"/>
      <c r="G252" s="51"/>
      <c r="H252" s="51">
        <v>3.6</v>
      </c>
      <c r="I252" s="1">
        <f t="shared" si="22"/>
        <v>11.6</v>
      </c>
      <c r="J252" s="44"/>
      <c r="K252" s="7"/>
      <c r="L252" s="7"/>
      <c r="M252" s="7"/>
      <c r="N252" s="7"/>
      <c r="O252" s="14">
        <f t="shared" si="23"/>
        <v>79.19999999999999</v>
      </c>
      <c r="P252" s="7"/>
      <c r="Q252" s="7"/>
      <c r="R252" s="7"/>
      <c r="S252" s="7"/>
    </row>
    <row r="253" spans="1:19" ht="12.75">
      <c r="A253" s="47">
        <v>37080</v>
      </c>
      <c r="B253" s="50">
        <v>8</v>
      </c>
      <c r="C253" s="50"/>
      <c r="D253" s="51"/>
      <c r="E253" s="51"/>
      <c r="F253" s="51"/>
      <c r="G253" s="51"/>
      <c r="H253" s="51"/>
      <c r="I253" s="34">
        <f t="shared" si="22"/>
        <v>8</v>
      </c>
      <c r="J253" s="44"/>
      <c r="K253" s="7">
        <v>15</v>
      </c>
      <c r="L253" s="7"/>
      <c r="M253" s="7"/>
      <c r="N253" s="7"/>
      <c r="O253" s="34">
        <f t="shared" si="23"/>
        <v>71.2</v>
      </c>
      <c r="P253" s="7"/>
      <c r="Q253" s="7"/>
      <c r="R253" s="7"/>
      <c r="S253" s="7"/>
    </row>
    <row r="254" spans="1:19" ht="12.75">
      <c r="A254" s="46">
        <v>37081</v>
      </c>
      <c r="B254" s="50">
        <v>13</v>
      </c>
      <c r="C254" s="50"/>
      <c r="D254" s="51"/>
      <c r="E254" s="51"/>
      <c r="F254" s="51"/>
      <c r="G254" s="51"/>
      <c r="H254" s="51">
        <v>2.8</v>
      </c>
      <c r="I254" s="1">
        <f t="shared" si="22"/>
        <v>15.8</v>
      </c>
      <c r="J254" s="44"/>
      <c r="K254" s="7"/>
      <c r="L254" s="7"/>
      <c r="M254" s="7"/>
      <c r="N254" s="7"/>
      <c r="O254" s="14">
        <f t="shared" si="23"/>
        <v>87</v>
      </c>
      <c r="P254" s="7"/>
      <c r="Q254" s="7"/>
      <c r="R254" s="7"/>
      <c r="S254" s="7"/>
    </row>
    <row r="255" spans="1:19" ht="12.75">
      <c r="A255" s="46">
        <v>37082</v>
      </c>
      <c r="B255" s="50">
        <v>6</v>
      </c>
      <c r="C255" s="50"/>
      <c r="D255" s="51"/>
      <c r="E255" s="51"/>
      <c r="F255" s="51"/>
      <c r="G255" s="51"/>
      <c r="H255" s="51"/>
      <c r="I255" s="1">
        <f t="shared" si="22"/>
        <v>6</v>
      </c>
      <c r="J255" s="44"/>
      <c r="K255" s="7"/>
      <c r="L255" s="7"/>
      <c r="M255" s="7"/>
      <c r="N255" s="7"/>
      <c r="O255" s="14">
        <f t="shared" si="23"/>
        <v>78</v>
      </c>
      <c r="P255" s="7"/>
      <c r="Q255" s="7"/>
      <c r="R255" s="7"/>
      <c r="S255" s="7"/>
    </row>
    <row r="256" spans="1:19" ht="12.75">
      <c r="A256" s="46">
        <v>37083</v>
      </c>
      <c r="B256" s="50"/>
      <c r="C256" s="50">
        <v>7</v>
      </c>
      <c r="D256" s="51"/>
      <c r="E256" s="51"/>
      <c r="F256" s="51"/>
      <c r="G256" s="51"/>
      <c r="H256" s="51"/>
      <c r="I256" s="1">
        <f t="shared" si="22"/>
        <v>7</v>
      </c>
      <c r="J256" s="44"/>
      <c r="K256" s="7"/>
      <c r="L256" s="7"/>
      <c r="M256" s="7"/>
      <c r="N256" s="7"/>
      <c r="O256" s="14">
        <f t="shared" si="23"/>
        <v>71</v>
      </c>
      <c r="P256" s="7"/>
      <c r="Q256" s="7"/>
      <c r="R256" s="7"/>
      <c r="S256" s="7"/>
    </row>
    <row r="257" spans="1:19" ht="12.75">
      <c r="A257" s="46">
        <v>37084</v>
      </c>
      <c r="B257" s="50">
        <v>13</v>
      </c>
      <c r="C257" s="50"/>
      <c r="D257" s="51"/>
      <c r="E257" s="51"/>
      <c r="F257" s="51"/>
      <c r="G257" s="51"/>
      <c r="H257" s="51">
        <v>2</v>
      </c>
      <c r="I257" s="1">
        <f t="shared" si="22"/>
        <v>15</v>
      </c>
      <c r="J257" s="44"/>
      <c r="K257" s="7"/>
      <c r="L257" s="7"/>
      <c r="M257" s="7"/>
      <c r="N257" s="7"/>
      <c r="O257" s="14">
        <f t="shared" si="23"/>
        <v>77</v>
      </c>
      <c r="P257" s="7"/>
      <c r="Q257" s="7"/>
      <c r="R257" s="7"/>
      <c r="S257" s="7"/>
    </row>
    <row r="258" spans="1:19" ht="12.75">
      <c r="A258" s="46">
        <v>37085</v>
      </c>
      <c r="B258" s="50">
        <v>6</v>
      </c>
      <c r="C258" s="50"/>
      <c r="D258" s="51"/>
      <c r="E258" s="51"/>
      <c r="F258" s="51"/>
      <c r="G258" s="51"/>
      <c r="H258" s="51"/>
      <c r="I258" s="1">
        <f t="shared" si="22"/>
        <v>6</v>
      </c>
      <c r="J258" s="44"/>
      <c r="K258" s="7"/>
      <c r="L258" s="7"/>
      <c r="M258" s="7"/>
      <c r="N258" s="7"/>
      <c r="O258" s="14">
        <f t="shared" si="23"/>
        <v>69.4</v>
      </c>
      <c r="P258" s="7"/>
      <c r="Q258" s="7"/>
      <c r="R258" s="7"/>
      <c r="S258" s="7"/>
    </row>
    <row r="259" spans="1:19" ht="12.75">
      <c r="A259" s="46">
        <v>37086</v>
      </c>
      <c r="B259" s="50"/>
      <c r="C259" s="50"/>
      <c r="D259" s="51"/>
      <c r="E259" s="51"/>
      <c r="F259" s="51"/>
      <c r="G259" s="51"/>
      <c r="H259" s="51"/>
      <c r="I259" s="1">
        <f t="shared" si="22"/>
        <v>0</v>
      </c>
      <c r="J259" s="44"/>
      <c r="K259" s="7"/>
      <c r="L259" s="7"/>
      <c r="M259" s="7"/>
      <c r="N259" s="7"/>
      <c r="O259" s="14">
        <f t="shared" si="23"/>
        <v>57.8</v>
      </c>
      <c r="P259" s="7"/>
      <c r="Q259" s="7"/>
      <c r="R259" s="7"/>
      <c r="S259" s="7"/>
    </row>
    <row r="260" spans="1:19" ht="12.75">
      <c r="A260" s="47">
        <v>37087</v>
      </c>
      <c r="B260" s="50">
        <v>4</v>
      </c>
      <c r="C260" s="50">
        <v>6</v>
      </c>
      <c r="D260" s="51"/>
      <c r="E260" s="51"/>
      <c r="F260" s="51"/>
      <c r="G260" s="51"/>
      <c r="H260" s="51"/>
      <c r="I260" s="34">
        <f t="shared" si="22"/>
        <v>10</v>
      </c>
      <c r="J260" s="44"/>
      <c r="K260" s="7"/>
      <c r="L260" s="7"/>
      <c r="M260" s="7"/>
      <c r="N260" s="7"/>
      <c r="O260" s="34">
        <f t="shared" si="23"/>
        <v>59.8</v>
      </c>
      <c r="P260" s="7"/>
      <c r="Q260" s="7"/>
      <c r="R260" s="7"/>
      <c r="S260" s="7"/>
    </row>
    <row r="261" spans="1:19" ht="12.75">
      <c r="A261" s="46">
        <v>37088</v>
      </c>
      <c r="B261" s="50">
        <v>13</v>
      </c>
      <c r="C261" s="50"/>
      <c r="D261" s="51"/>
      <c r="E261" s="51"/>
      <c r="F261" s="51"/>
      <c r="G261" s="51"/>
      <c r="H261" s="51">
        <v>1.8</v>
      </c>
      <c r="I261" s="1">
        <f t="shared" si="22"/>
        <v>14.8</v>
      </c>
      <c r="J261" s="44"/>
      <c r="K261" s="7"/>
      <c r="L261" s="7"/>
      <c r="M261" s="7"/>
      <c r="N261" s="7"/>
      <c r="O261" s="14">
        <f t="shared" si="23"/>
        <v>58.8</v>
      </c>
      <c r="P261" s="7"/>
      <c r="Q261" s="7"/>
      <c r="R261" s="7"/>
      <c r="S261" s="7"/>
    </row>
    <row r="262" spans="1:19" ht="12.75">
      <c r="A262" s="46">
        <v>37089</v>
      </c>
      <c r="B262" s="50">
        <v>4</v>
      </c>
      <c r="C262" s="50"/>
      <c r="D262" s="51"/>
      <c r="E262" s="51"/>
      <c r="F262" s="51"/>
      <c r="G262" s="51"/>
      <c r="H262" s="51"/>
      <c r="I262" s="1">
        <f t="shared" si="22"/>
        <v>4</v>
      </c>
      <c r="J262" s="44"/>
      <c r="K262" s="7"/>
      <c r="L262" s="7"/>
      <c r="M262" s="7"/>
      <c r="N262" s="7"/>
      <c r="O262" s="14">
        <f t="shared" si="23"/>
        <v>56.8</v>
      </c>
      <c r="P262" s="7"/>
      <c r="Q262" s="7"/>
      <c r="R262" s="7"/>
      <c r="S262" s="7"/>
    </row>
    <row r="263" spans="1:19" ht="12.75">
      <c r="A263" s="46">
        <v>37090</v>
      </c>
      <c r="B263" s="50">
        <v>8</v>
      </c>
      <c r="C263" s="50"/>
      <c r="D263" s="51"/>
      <c r="E263" s="51"/>
      <c r="F263" s="51"/>
      <c r="G263" s="51"/>
      <c r="H263" s="51"/>
      <c r="I263" s="1">
        <f t="shared" si="22"/>
        <v>8</v>
      </c>
      <c r="J263" s="44"/>
      <c r="K263" s="7"/>
      <c r="L263" s="7"/>
      <c r="M263" s="7"/>
      <c r="N263" s="7"/>
      <c r="O263" s="14">
        <f t="shared" si="23"/>
        <v>57.8</v>
      </c>
      <c r="P263" s="7"/>
      <c r="Q263" s="7"/>
      <c r="R263" s="7"/>
      <c r="S263" s="7"/>
    </row>
    <row r="264" spans="1:19" ht="12.75">
      <c r="A264" s="46">
        <v>37091</v>
      </c>
      <c r="B264" s="50">
        <v>5</v>
      </c>
      <c r="C264" s="50"/>
      <c r="D264" s="51"/>
      <c r="E264" s="51"/>
      <c r="F264" s="51"/>
      <c r="G264" s="51"/>
      <c r="H264" s="51"/>
      <c r="I264" s="1">
        <f t="shared" si="22"/>
        <v>5</v>
      </c>
      <c r="J264" s="44"/>
      <c r="K264" s="7"/>
      <c r="L264" s="7"/>
      <c r="M264" s="7"/>
      <c r="N264" s="7"/>
      <c r="O264" s="14">
        <f t="shared" si="23"/>
        <v>47.8</v>
      </c>
      <c r="P264" s="7"/>
      <c r="Q264" s="7"/>
      <c r="R264" s="7"/>
      <c r="S264" s="7"/>
    </row>
    <row r="265" spans="1:19" ht="12.75">
      <c r="A265" s="46">
        <v>37092</v>
      </c>
      <c r="B265" s="50">
        <v>8</v>
      </c>
      <c r="C265" s="50"/>
      <c r="D265" s="51"/>
      <c r="E265" s="51"/>
      <c r="F265" s="51"/>
      <c r="G265" s="51"/>
      <c r="H265" s="51">
        <v>0.6</v>
      </c>
      <c r="I265" s="1">
        <f t="shared" si="22"/>
        <v>8.6</v>
      </c>
      <c r="J265" s="44"/>
      <c r="K265" s="7"/>
      <c r="L265" s="7"/>
      <c r="M265" s="7"/>
      <c r="N265" s="7"/>
      <c r="O265" s="14">
        <f t="shared" si="23"/>
        <v>50.4</v>
      </c>
      <c r="P265" s="7"/>
      <c r="Q265" s="7"/>
      <c r="R265" s="7"/>
      <c r="S265" s="7"/>
    </row>
    <row r="266" spans="1:19" ht="12.75">
      <c r="A266" s="46">
        <v>37093</v>
      </c>
      <c r="B266" s="50">
        <v>13</v>
      </c>
      <c r="C266" s="50"/>
      <c r="D266" s="51"/>
      <c r="E266" s="51"/>
      <c r="F266" s="51"/>
      <c r="G266" s="51"/>
      <c r="H266" s="51">
        <v>2</v>
      </c>
      <c r="I266" s="1">
        <f t="shared" si="22"/>
        <v>15</v>
      </c>
      <c r="J266" s="44"/>
      <c r="K266" s="7"/>
      <c r="L266" s="7"/>
      <c r="M266" s="7"/>
      <c r="N266" s="7"/>
      <c r="O266" s="14">
        <f t="shared" si="23"/>
        <v>65.4</v>
      </c>
      <c r="P266" s="7"/>
      <c r="Q266" s="7"/>
      <c r="R266" s="7"/>
      <c r="S266" s="7"/>
    </row>
    <row r="267" spans="1:19" ht="12.75">
      <c r="A267" s="47">
        <v>37094</v>
      </c>
      <c r="B267" s="50"/>
      <c r="C267" s="50">
        <v>9</v>
      </c>
      <c r="D267" s="51"/>
      <c r="E267" s="51"/>
      <c r="F267" s="51"/>
      <c r="G267" s="51"/>
      <c r="H267" s="51"/>
      <c r="I267" s="34">
        <f t="shared" si="22"/>
        <v>9</v>
      </c>
      <c r="J267" s="44"/>
      <c r="K267" s="7"/>
      <c r="L267" s="7"/>
      <c r="M267" s="7"/>
      <c r="N267" s="7"/>
      <c r="O267" s="34">
        <f t="shared" si="23"/>
        <v>64.4</v>
      </c>
      <c r="P267" s="7"/>
      <c r="Q267" s="7"/>
      <c r="R267" s="7"/>
      <c r="S267" s="7"/>
    </row>
    <row r="268" spans="1:19" ht="12.75">
      <c r="A268" s="46">
        <v>37095</v>
      </c>
      <c r="B268" s="50">
        <v>4</v>
      </c>
      <c r="C268" s="50"/>
      <c r="D268" s="51"/>
      <c r="E268" s="51"/>
      <c r="F268" s="51"/>
      <c r="G268" s="51"/>
      <c r="H268" s="51"/>
      <c r="I268" s="1">
        <f t="shared" si="22"/>
        <v>4</v>
      </c>
      <c r="J268" s="44"/>
      <c r="K268" s="7"/>
      <c r="L268" s="7"/>
      <c r="M268" s="7"/>
      <c r="N268" s="7"/>
      <c r="O268" s="14">
        <f t="shared" si="23"/>
        <v>53.6</v>
      </c>
      <c r="P268" s="7"/>
      <c r="Q268" s="7"/>
      <c r="R268" s="7"/>
      <c r="S268" s="7"/>
    </row>
    <row r="269" spans="1:19" ht="12.75">
      <c r="A269" s="46">
        <v>37096</v>
      </c>
      <c r="B269" s="50">
        <v>6</v>
      </c>
      <c r="C269" s="50"/>
      <c r="D269" s="51"/>
      <c r="E269" s="51"/>
      <c r="F269" s="51"/>
      <c r="G269" s="51"/>
      <c r="H269" s="51"/>
      <c r="I269" s="1">
        <f t="shared" si="22"/>
        <v>6</v>
      </c>
      <c r="J269" s="44"/>
      <c r="K269" s="7"/>
      <c r="L269" s="7"/>
      <c r="M269" s="7"/>
      <c r="N269" s="7"/>
      <c r="O269" s="14">
        <f t="shared" si="23"/>
        <v>55.6</v>
      </c>
      <c r="P269" s="7"/>
      <c r="Q269" s="7"/>
      <c r="R269" s="7"/>
      <c r="S269" s="7"/>
    </row>
    <row r="270" spans="1:19" ht="12.75">
      <c r="A270" s="46">
        <v>37097</v>
      </c>
      <c r="B270" s="50">
        <v>13</v>
      </c>
      <c r="C270" s="50"/>
      <c r="D270" s="51"/>
      <c r="E270" s="51"/>
      <c r="F270" s="51"/>
      <c r="G270" s="51"/>
      <c r="H270" s="51">
        <v>2</v>
      </c>
      <c r="I270" s="1">
        <f t="shared" si="22"/>
        <v>15</v>
      </c>
      <c r="J270" s="44"/>
      <c r="K270" s="7"/>
      <c r="L270" s="7"/>
      <c r="M270" s="7"/>
      <c r="N270" s="7"/>
      <c r="O270" s="14">
        <f t="shared" si="23"/>
        <v>62.6</v>
      </c>
      <c r="P270" s="7"/>
      <c r="Q270" s="7"/>
      <c r="R270" s="7"/>
      <c r="S270" s="7"/>
    </row>
    <row r="271" spans="1:19" ht="12.75">
      <c r="A271" s="46">
        <v>37098</v>
      </c>
      <c r="B271" s="50">
        <v>6</v>
      </c>
      <c r="C271" s="50"/>
      <c r="D271" s="51"/>
      <c r="E271" s="51"/>
      <c r="F271" s="51"/>
      <c r="G271" s="51"/>
      <c r="H271" s="51"/>
      <c r="I271" s="1">
        <f t="shared" si="22"/>
        <v>6</v>
      </c>
      <c r="J271" s="44">
        <v>15</v>
      </c>
      <c r="K271" s="7"/>
      <c r="L271" s="7"/>
      <c r="M271" s="7"/>
      <c r="N271" s="7"/>
      <c r="O271" s="14">
        <f t="shared" si="23"/>
        <v>63.6</v>
      </c>
      <c r="P271" s="7"/>
      <c r="Q271" s="7"/>
      <c r="R271" s="7"/>
      <c r="S271" s="7"/>
    </row>
    <row r="272" spans="1:19" ht="12.75">
      <c r="A272" s="46">
        <v>37099</v>
      </c>
      <c r="B272" s="50">
        <v>6</v>
      </c>
      <c r="C272" s="50"/>
      <c r="D272" s="51"/>
      <c r="E272" s="51"/>
      <c r="F272" s="51"/>
      <c r="G272" s="51"/>
      <c r="H272" s="51"/>
      <c r="I272" s="1">
        <f t="shared" si="22"/>
        <v>6</v>
      </c>
      <c r="J272" s="44">
        <v>15</v>
      </c>
      <c r="K272" s="7"/>
      <c r="L272" s="7"/>
      <c r="M272" s="7"/>
      <c r="N272" s="7"/>
      <c r="O272" s="14">
        <f t="shared" si="23"/>
        <v>61</v>
      </c>
      <c r="P272" s="7"/>
      <c r="Q272" s="7"/>
      <c r="R272" s="7"/>
      <c r="S272" s="7"/>
    </row>
    <row r="273" spans="1:19" ht="12.75">
      <c r="A273" s="46">
        <v>37100</v>
      </c>
      <c r="B273" s="50">
        <v>12</v>
      </c>
      <c r="C273" s="50"/>
      <c r="D273" s="51"/>
      <c r="E273" s="51"/>
      <c r="F273" s="51"/>
      <c r="G273" s="51"/>
      <c r="H273" s="51">
        <v>1.5</v>
      </c>
      <c r="I273" s="1">
        <f t="shared" si="22"/>
        <v>13.5</v>
      </c>
      <c r="J273" s="44"/>
      <c r="K273" s="7"/>
      <c r="L273" s="7"/>
      <c r="M273" s="7"/>
      <c r="N273" s="7"/>
      <c r="O273" s="14">
        <f t="shared" si="23"/>
        <v>59.5</v>
      </c>
      <c r="P273" s="7"/>
      <c r="Q273" s="7"/>
      <c r="R273" s="7"/>
      <c r="S273" s="7"/>
    </row>
    <row r="274" spans="1:19" ht="12.75">
      <c r="A274" s="47">
        <v>37101</v>
      </c>
      <c r="B274" s="50">
        <v>6</v>
      </c>
      <c r="C274" s="50"/>
      <c r="D274" s="51"/>
      <c r="E274" s="51"/>
      <c r="F274" s="51"/>
      <c r="G274" s="51"/>
      <c r="H274" s="51"/>
      <c r="I274" s="34">
        <f t="shared" si="22"/>
        <v>6</v>
      </c>
      <c r="J274" s="44"/>
      <c r="K274" s="7"/>
      <c r="L274" s="7"/>
      <c r="M274" s="7"/>
      <c r="N274" s="7"/>
      <c r="O274" s="34">
        <f t="shared" si="23"/>
        <v>56.5</v>
      </c>
      <c r="P274" s="7"/>
      <c r="Q274" s="7"/>
      <c r="R274" s="7"/>
      <c r="S274" s="7"/>
    </row>
    <row r="275" spans="1:19" ht="12.75">
      <c r="A275" s="46">
        <v>37102</v>
      </c>
      <c r="B275" s="50">
        <v>6</v>
      </c>
      <c r="C275" s="50"/>
      <c r="D275" s="51"/>
      <c r="E275" s="51"/>
      <c r="F275" s="51"/>
      <c r="G275" s="51"/>
      <c r="H275" s="51"/>
      <c r="I275" s="1">
        <f t="shared" si="22"/>
        <v>6</v>
      </c>
      <c r="J275" s="44"/>
      <c r="K275" s="7"/>
      <c r="L275" s="7"/>
      <c r="M275" s="7"/>
      <c r="N275" s="7"/>
      <c r="O275" s="14">
        <f t="shared" si="23"/>
        <v>58.5</v>
      </c>
      <c r="P275" s="7"/>
      <c r="Q275" s="7"/>
      <c r="R275" s="7"/>
      <c r="S275" s="7"/>
    </row>
    <row r="276" spans="1:19" ht="12.75">
      <c r="A276" s="46">
        <v>37103</v>
      </c>
      <c r="B276" s="50">
        <v>15</v>
      </c>
      <c r="C276" s="50"/>
      <c r="D276" s="51"/>
      <c r="E276" s="51"/>
      <c r="F276" s="51"/>
      <c r="G276" s="51"/>
      <c r="H276" s="51">
        <v>1</v>
      </c>
      <c r="I276" s="1">
        <f t="shared" si="22"/>
        <v>16</v>
      </c>
      <c r="J276" s="44"/>
      <c r="K276" s="7"/>
      <c r="L276" s="7"/>
      <c r="M276" s="7"/>
      <c r="N276" s="7"/>
      <c r="O276" s="14">
        <f t="shared" si="23"/>
        <v>68.5</v>
      </c>
      <c r="P276" s="7"/>
      <c r="Q276" s="7"/>
      <c r="R276" s="7"/>
      <c r="S276" s="7"/>
    </row>
    <row r="277" spans="1:19" ht="12.75">
      <c r="A277" s="46">
        <v>37104</v>
      </c>
      <c r="B277" s="50"/>
      <c r="C277" s="50"/>
      <c r="D277" s="51"/>
      <c r="E277" s="51"/>
      <c r="F277" s="51"/>
      <c r="G277" s="51"/>
      <c r="H277" s="51"/>
      <c r="I277" s="1">
        <f t="shared" si="22"/>
        <v>0</v>
      </c>
      <c r="J277" s="44"/>
      <c r="K277" s="7"/>
      <c r="L277" s="7"/>
      <c r="M277" s="7"/>
      <c r="N277" s="7"/>
      <c r="O277" s="14">
        <f t="shared" si="23"/>
        <v>53.5</v>
      </c>
      <c r="P277" s="7"/>
      <c r="Q277" s="7"/>
      <c r="R277" s="7"/>
      <c r="S277" s="7"/>
    </row>
    <row r="278" spans="1:19" ht="12.75">
      <c r="A278" s="46">
        <v>37105</v>
      </c>
      <c r="B278" s="50">
        <v>4</v>
      </c>
      <c r="C278" s="50"/>
      <c r="D278" s="51"/>
      <c r="E278" s="51"/>
      <c r="F278" s="51"/>
      <c r="G278" s="51"/>
      <c r="H278" s="51"/>
      <c r="I278" s="1">
        <f t="shared" si="22"/>
        <v>4</v>
      </c>
      <c r="J278" s="44"/>
      <c r="K278" s="7"/>
      <c r="L278" s="7"/>
      <c r="M278" s="7"/>
      <c r="N278" s="7"/>
      <c r="O278" s="14">
        <f t="shared" si="23"/>
        <v>51.5</v>
      </c>
      <c r="P278" s="7"/>
      <c r="Q278" s="7"/>
      <c r="R278" s="7"/>
      <c r="S278" s="7"/>
    </row>
    <row r="279" spans="1:19" ht="12.75">
      <c r="A279" s="46">
        <v>37106</v>
      </c>
      <c r="B279" s="50">
        <v>7</v>
      </c>
      <c r="C279" s="50"/>
      <c r="D279" s="51"/>
      <c r="E279" s="51"/>
      <c r="F279" s="51"/>
      <c r="G279" s="51"/>
      <c r="H279" s="51">
        <v>0.5</v>
      </c>
      <c r="I279" s="1">
        <f t="shared" si="22"/>
        <v>7.5</v>
      </c>
      <c r="J279" s="44"/>
      <c r="K279" s="7"/>
      <c r="L279" s="7"/>
      <c r="M279" s="7"/>
      <c r="N279" s="7"/>
      <c r="O279" s="14">
        <f t="shared" si="23"/>
        <v>53</v>
      </c>
      <c r="P279" s="7"/>
      <c r="Q279" s="7"/>
      <c r="R279" s="7"/>
      <c r="S279" s="7"/>
    </row>
    <row r="280" spans="1:19" ht="12.75">
      <c r="A280" s="46">
        <v>37107</v>
      </c>
      <c r="B280" s="50">
        <v>14.5</v>
      </c>
      <c r="C280" s="50"/>
      <c r="D280" s="51"/>
      <c r="E280" s="51"/>
      <c r="F280" s="51"/>
      <c r="G280" s="51"/>
      <c r="H280" s="51">
        <v>1.5</v>
      </c>
      <c r="I280" s="1">
        <f aca="true" t="shared" si="24" ref="I280:I343">SUM(B280:H280)</f>
        <v>16</v>
      </c>
      <c r="J280" s="44"/>
      <c r="K280" s="7"/>
      <c r="L280" s="7"/>
      <c r="M280" s="7"/>
      <c r="N280" s="7"/>
      <c r="O280" s="14">
        <f t="shared" si="23"/>
        <v>55.5</v>
      </c>
      <c r="P280" s="7"/>
      <c r="Q280" s="7"/>
      <c r="R280" s="7"/>
      <c r="S280" s="7"/>
    </row>
    <row r="281" spans="1:19" ht="12.75">
      <c r="A281" s="47">
        <v>37108</v>
      </c>
      <c r="B281" s="50">
        <v>4</v>
      </c>
      <c r="C281" s="50"/>
      <c r="D281" s="51"/>
      <c r="E281" s="51"/>
      <c r="F281" s="51"/>
      <c r="G281" s="51"/>
      <c r="H281" s="51"/>
      <c r="I281" s="34">
        <f t="shared" si="24"/>
        <v>4</v>
      </c>
      <c r="J281" s="44"/>
      <c r="K281" s="7"/>
      <c r="L281" s="7"/>
      <c r="M281" s="7"/>
      <c r="N281" s="7"/>
      <c r="O281" s="34">
        <f t="shared" si="23"/>
        <v>53.5</v>
      </c>
      <c r="P281" s="7"/>
      <c r="Q281" s="7"/>
      <c r="R281" s="7"/>
      <c r="S281" s="7"/>
    </row>
    <row r="282" spans="1:19" ht="12.75">
      <c r="A282" s="46">
        <v>37109</v>
      </c>
      <c r="B282" s="50">
        <v>2</v>
      </c>
      <c r="C282" s="50">
        <v>4</v>
      </c>
      <c r="D282" s="51"/>
      <c r="E282" s="51"/>
      <c r="F282" s="51"/>
      <c r="G282" s="51"/>
      <c r="H282" s="51">
        <v>0.7</v>
      </c>
      <c r="I282" s="1">
        <f t="shared" si="24"/>
        <v>6.7</v>
      </c>
      <c r="J282" s="44"/>
      <c r="K282" s="7"/>
      <c r="L282" s="7"/>
      <c r="M282" s="7"/>
      <c r="N282" s="7"/>
      <c r="O282" s="14">
        <f t="shared" si="23"/>
        <v>54.2</v>
      </c>
      <c r="P282" s="7"/>
      <c r="Q282" s="7"/>
      <c r="R282" s="7"/>
      <c r="S282" s="7"/>
    </row>
    <row r="283" spans="1:19" ht="12.75">
      <c r="A283" s="46">
        <v>37110</v>
      </c>
      <c r="B283" s="50">
        <v>14</v>
      </c>
      <c r="C283" s="50"/>
      <c r="D283" s="51"/>
      <c r="E283" s="51"/>
      <c r="F283" s="51"/>
      <c r="G283" s="51"/>
      <c r="H283" s="51">
        <v>2.2</v>
      </c>
      <c r="I283" s="1">
        <f t="shared" si="24"/>
        <v>16.2</v>
      </c>
      <c r="J283" s="44"/>
      <c r="K283" s="7"/>
      <c r="L283" s="7"/>
      <c r="M283" s="7"/>
      <c r="N283" s="7"/>
      <c r="O283" s="14">
        <f t="shared" si="23"/>
        <v>54.400000000000006</v>
      </c>
      <c r="P283" s="7"/>
      <c r="Q283" s="7"/>
      <c r="R283" s="7"/>
      <c r="S283" s="7"/>
    </row>
    <row r="284" spans="1:19" ht="12.75">
      <c r="A284" s="46">
        <v>37111</v>
      </c>
      <c r="B284" s="50">
        <v>11</v>
      </c>
      <c r="C284" s="50"/>
      <c r="D284" s="51"/>
      <c r="E284" s="51"/>
      <c r="F284" s="51"/>
      <c r="G284" s="51"/>
      <c r="H284" s="51"/>
      <c r="I284" s="1">
        <f t="shared" si="24"/>
        <v>11</v>
      </c>
      <c r="J284" s="44"/>
      <c r="K284" s="7"/>
      <c r="L284" s="7"/>
      <c r="M284" s="7"/>
      <c r="N284" s="7"/>
      <c r="O284" s="14">
        <f t="shared" si="23"/>
        <v>65.4</v>
      </c>
      <c r="P284" s="7"/>
      <c r="Q284" s="7"/>
      <c r="R284" s="7"/>
      <c r="S284" s="7"/>
    </row>
    <row r="285" spans="1:19" ht="12.75">
      <c r="A285" s="46">
        <v>37112</v>
      </c>
      <c r="B285" s="50">
        <v>5</v>
      </c>
      <c r="C285" s="50"/>
      <c r="D285" s="51"/>
      <c r="E285" s="51"/>
      <c r="F285" s="51"/>
      <c r="G285" s="51"/>
      <c r="H285" s="51"/>
      <c r="I285" s="1">
        <f t="shared" si="24"/>
        <v>5</v>
      </c>
      <c r="J285" s="44">
        <v>10</v>
      </c>
      <c r="K285" s="7"/>
      <c r="L285" s="7"/>
      <c r="M285" s="7"/>
      <c r="N285" s="7"/>
      <c r="O285" s="14">
        <f t="shared" si="23"/>
        <v>66.4</v>
      </c>
      <c r="P285" s="7"/>
      <c r="Q285" s="7"/>
      <c r="R285" s="7"/>
      <c r="S285" s="7"/>
    </row>
    <row r="286" spans="1:19" ht="12.75">
      <c r="A286" s="46">
        <v>37113</v>
      </c>
      <c r="B286" s="50">
        <v>10</v>
      </c>
      <c r="C286" s="50"/>
      <c r="D286" s="51"/>
      <c r="E286" s="51"/>
      <c r="F286" s="51"/>
      <c r="G286" s="51"/>
      <c r="H286" s="51">
        <v>2</v>
      </c>
      <c r="I286" s="1">
        <f t="shared" si="24"/>
        <v>12</v>
      </c>
      <c r="J286" s="44"/>
      <c r="K286" s="7"/>
      <c r="L286" s="7"/>
      <c r="M286" s="7"/>
      <c r="N286" s="7"/>
      <c r="O286" s="14">
        <f t="shared" si="23"/>
        <v>70.9</v>
      </c>
      <c r="P286" s="7"/>
      <c r="Q286" s="7"/>
      <c r="R286" s="7"/>
      <c r="S286" s="7"/>
    </row>
    <row r="287" spans="1:19" ht="12.75">
      <c r="A287" s="46">
        <v>37114</v>
      </c>
      <c r="B287" s="50"/>
      <c r="C287" s="50"/>
      <c r="D287" s="51"/>
      <c r="E287" s="51"/>
      <c r="F287" s="51"/>
      <c r="G287" s="51"/>
      <c r="H287" s="51"/>
      <c r="I287" s="1">
        <f t="shared" si="24"/>
        <v>0</v>
      </c>
      <c r="J287" s="44"/>
      <c r="K287" s="7"/>
      <c r="L287" s="7"/>
      <c r="M287" s="7"/>
      <c r="N287" s="7"/>
      <c r="O287" s="14">
        <f t="shared" si="23"/>
        <v>54.9</v>
      </c>
      <c r="P287" s="7"/>
      <c r="Q287" s="7"/>
      <c r="R287" s="7"/>
      <c r="S287" s="7"/>
    </row>
    <row r="288" spans="1:19" ht="12.75">
      <c r="A288" s="47">
        <v>37115</v>
      </c>
      <c r="B288" s="50">
        <v>8</v>
      </c>
      <c r="C288" s="50"/>
      <c r="D288" s="51"/>
      <c r="E288" s="51"/>
      <c r="F288" s="51"/>
      <c r="G288" s="51"/>
      <c r="H288" s="51">
        <v>0.5</v>
      </c>
      <c r="I288" s="34">
        <f t="shared" si="24"/>
        <v>8.5</v>
      </c>
      <c r="J288" s="44">
        <v>15</v>
      </c>
      <c r="K288" s="7"/>
      <c r="L288" s="7"/>
      <c r="M288" s="7"/>
      <c r="N288" s="7"/>
      <c r="O288" s="34">
        <f t="shared" si="23"/>
        <v>59.4</v>
      </c>
      <c r="P288" s="7"/>
      <c r="Q288" s="7"/>
      <c r="R288" s="7"/>
      <c r="S288" s="7"/>
    </row>
    <row r="289" spans="1:19" ht="12.75">
      <c r="A289" s="46">
        <v>37116</v>
      </c>
      <c r="B289" s="50">
        <v>7</v>
      </c>
      <c r="C289" s="50"/>
      <c r="D289" s="51"/>
      <c r="E289" s="51"/>
      <c r="F289" s="51"/>
      <c r="G289" s="51"/>
      <c r="H289" s="51">
        <v>1.6</v>
      </c>
      <c r="I289" s="1">
        <f t="shared" si="24"/>
        <v>8.6</v>
      </c>
      <c r="J289" s="44"/>
      <c r="K289" s="7"/>
      <c r="L289" s="7"/>
      <c r="M289" s="7"/>
      <c r="N289" s="7"/>
      <c r="O289" s="14">
        <f t="shared" si="23"/>
        <v>61.300000000000004</v>
      </c>
      <c r="P289" s="7"/>
      <c r="Q289" s="7"/>
      <c r="R289" s="7"/>
      <c r="S289" s="7"/>
    </row>
    <row r="290" spans="1:19" ht="12.75">
      <c r="A290" s="46">
        <v>37117</v>
      </c>
      <c r="B290" s="50"/>
      <c r="C290" s="50"/>
      <c r="D290" s="51"/>
      <c r="E290" s="51"/>
      <c r="F290" s="51"/>
      <c r="G290" s="51"/>
      <c r="H290" s="51"/>
      <c r="I290" s="1">
        <f t="shared" si="24"/>
        <v>0</v>
      </c>
      <c r="J290" s="44"/>
      <c r="K290" s="7"/>
      <c r="L290" s="7"/>
      <c r="M290" s="7"/>
      <c r="N290" s="7"/>
      <c r="O290" s="14">
        <f t="shared" si="23"/>
        <v>45.1</v>
      </c>
      <c r="P290" s="7"/>
      <c r="Q290" s="7"/>
      <c r="R290" s="7"/>
      <c r="S290" s="7"/>
    </row>
    <row r="291" spans="1:19" ht="12.75">
      <c r="A291" s="46">
        <v>37118</v>
      </c>
      <c r="B291" s="50">
        <v>5</v>
      </c>
      <c r="C291" s="50"/>
      <c r="D291" s="51"/>
      <c r="E291" s="51"/>
      <c r="F291" s="51"/>
      <c r="G291" s="51"/>
      <c r="H291" s="51"/>
      <c r="I291" s="1">
        <f t="shared" si="24"/>
        <v>5</v>
      </c>
      <c r="J291" s="44"/>
      <c r="K291" s="7"/>
      <c r="L291" s="7"/>
      <c r="M291" s="7"/>
      <c r="N291" s="7"/>
      <c r="O291" s="14">
        <f t="shared" si="23"/>
        <v>39.1</v>
      </c>
      <c r="P291" s="7"/>
      <c r="Q291" s="7"/>
      <c r="R291" s="7"/>
      <c r="S291" s="7"/>
    </row>
    <row r="292" spans="1:19" ht="12.75">
      <c r="A292" s="46">
        <v>37119</v>
      </c>
      <c r="B292" s="50">
        <v>11</v>
      </c>
      <c r="C292" s="50"/>
      <c r="D292" s="51"/>
      <c r="E292" s="51"/>
      <c r="F292" s="51"/>
      <c r="G292" s="51"/>
      <c r="H292" s="51">
        <v>1.5</v>
      </c>
      <c r="I292" s="1">
        <f t="shared" si="24"/>
        <v>12.5</v>
      </c>
      <c r="J292" s="44"/>
      <c r="K292" s="7"/>
      <c r="L292" s="7"/>
      <c r="M292" s="7"/>
      <c r="N292" s="7"/>
      <c r="O292" s="14">
        <f t="shared" si="23"/>
        <v>46.6</v>
      </c>
      <c r="P292" s="7"/>
      <c r="Q292" s="7"/>
      <c r="R292" s="7"/>
      <c r="S292" s="7"/>
    </row>
    <row r="293" spans="1:19" ht="12.75">
      <c r="A293" s="46">
        <v>37120</v>
      </c>
      <c r="B293" s="50">
        <v>6</v>
      </c>
      <c r="C293" s="50"/>
      <c r="D293" s="51"/>
      <c r="E293" s="51"/>
      <c r="F293" s="51"/>
      <c r="G293" s="51"/>
      <c r="H293" s="51"/>
      <c r="I293" s="1">
        <f t="shared" si="24"/>
        <v>6</v>
      </c>
      <c r="J293" s="44"/>
      <c r="K293" s="7"/>
      <c r="L293" s="7"/>
      <c r="M293" s="7"/>
      <c r="N293" s="7"/>
      <c r="O293" s="14">
        <f t="shared" si="23"/>
        <v>40.6</v>
      </c>
      <c r="P293" s="7"/>
      <c r="Q293" s="7"/>
      <c r="R293" s="7"/>
      <c r="S293" s="7"/>
    </row>
    <row r="294" spans="1:19" ht="12.75">
      <c r="A294" s="46">
        <v>37121</v>
      </c>
      <c r="B294" s="50"/>
      <c r="C294" s="50"/>
      <c r="D294" s="51"/>
      <c r="E294" s="51"/>
      <c r="F294" s="51"/>
      <c r="G294" s="51"/>
      <c r="H294" s="51"/>
      <c r="I294" s="1">
        <f t="shared" si="24"/>
        <v>0</v>
      </c>
      <c r="J294" s="44"/>
      <c r="K294" s="7"/>
      <c r="L294" s="7"/>
      <c r="M294" s="7"/>
      <c r="N294" s="7"/>
      <c r="O294" s="14">
        <f t="shared" si="23"/>
        <v>40.6</v>
      </c>
      <c r="P294" s="7"/>
      <c r="Q294" s="7"/>
      <c r="R294" s="7"/>
      <c r="S294" s="7"/>
    </row>
    <row r="295" spans="1:19" ht="12.75">
      <c r="A295" s="47">
        <v>37122</v>
      </c>
      <c r="B295" s="50">
        <v>6</v>
      </c>
      <c r="C295" s="50"/>
      <c r="D295" s="51"/>
      <c r="E295" s="51"/>
      <c r="F295" s="51"/>
      <c r="G295" s="51"/>
      <c r="H295" s="51">
        <v>0.5</v>
      </c>
      <c r="I295" s="34">
        <f t="shared" si="24"/>
        <v>6.5</v>
      </c>
      <c r="J295" s="44"/>
      <c r="K295" s="7"/>
      <c r="L295" s="7"/>
      <c r="M295" s="7"/>
      <c r="N295" s="7"/>
      <c r="O295" s="34">
        <f t="shared" si="23"/>
        <v>38.6</v>
      </c>
      <c r="P295" s="7"/>
      <c r="Q295" s="7"/>
      <c r="R295" s="7"/>
      <c r="S295" s="7"/>
    </row>
    <row r="296" spans="1:19" ht="12.75">
      <c r="A296" s="46">
        <v>37123</v>
      </c>
      <c r="B296" s="50">
        <v>11</v>
      </c>
      <c r="C296" s="50"/>
      <c r="D296" s="51"/>
      <c r="E296" s="51"/>
      <c r="F296" s="51"/>
      <c r="G296" s="51"/>
      <c r="H296" s="51">
        <v>1.5</v>
      </c>
      <c r="I296" s="1">
        <f t="shared" si="24"/>
        <v>12.5</v>
      </c>
      <c r="J296" s="44"/>
      <c r="K296" s="7"/>
      <c r="L296" s="7"/>
      <c r="M296" s="7"/>
      <c r="N296" s="7"/>
      <c r="O296" s="14">
        <f t="shared" si="23"/>
        <v>42.5</v>
      </c>
      <c r="P296" s="7"/>
      <c r="Q296" s="7"/>
      <c r="R296" s="7"/>
      <c r="S296" s="7"/>
    </row>
    <row r="297" spans="1:19" ht="12.75">
      <c r="A297" s="46">
        <v>37124</v>
      </c>
      <c r="B297" s="50">
        <v>4</v>
      </c>
      <c r="C297" s="50">
        <v>5</v>
      </c>
      <c r="D297" s="51"/>
      <c r="E297" s="51"/>
      <c r="F297" s="51"/>
      <c r="G297" s="51"/>
      <c r="H297" s="51"/>
      <c r="I297" s="1">
        <f t="shared" si="24"/>
        <v>9</v>
      </c>
      <c r="J297" s="44"/>
      <c r="K297" s="7"/>
      <c r="L297" s="7"/>
      <c r="M297" s="7"/>
      <c r="N297" s="7"/>
      <c r="O297" s="14">
        <f t="shared" si="23"/>
        <v>51.5</v>
      </c>
      <c r="P297" s="7"/>
      <c r="Q297" s="7"/>
      <c r="R297" s="7"/>
      <c r="S297" s="7"/>
    </row>
    <row r="298" spans="1:19" ht="12.75">
      <c r="A298" s="46">
        <v>37125</v>
      </c>
      <c r="B298" s="50">
        <v>4</v>
      </c>
      <c r="C298" s="50"/>
      <c r="D298" s="51"/>
      <c r="E298" s="51"/>
      <c r="F298" s="51"/>
      <c r="G298" s="51"/>
      <c r="H298" s="51"/>
      <c r="I298" s="1">
        <f t="shared" si="24"/>
        <v>4</v>
      </c>
      <c r="J298" s="44"/>
      <c r="K298" s="7"/>
      <c r="L298" s="7"/>
      <c r="M298" s="7"/>
      <c r="N298" s="7"/>
      <c r="O298" s="14">
        <f t="shared" si="23"/>
        <v>50.5</v>
      </c>
      <c r="P298" s="7"/>
      <c r="Q298" s="7"/>
      <c r="R298" s="7"/>
      <c r="S298" s="7"/>
    </row>
    <row r="299" spans="1:19" ht="12.75">
      <c r="A299" s="46">
        <v>37126</v>
      </c>
      <c r="B299" s="50">
        <v>5</v>
      </c>
      <c r="C299" s="50"/>
      <c r="D299" s="51"/>
      <c r="E299" s="51"/>
      <c r="F299" s="51"/>
      <c r="G299" s="51"/>
      <c r="H299" s="51">
        <v>0.5</v>
      </c>
      <c r="I299" s="1">
        <f t="shared" si="24"/>
        <v>5.5</v>
      </c>
      <c r="J299" s="44"/>
      <c r="K299" s="7"/>
      <c r="L299" s="7"/>
      <c r="M299" s="7"/>
      <c r="N299" s="7"/>
      <c r="O299" s="14">
        <f t="shared" si="23"/>
        <v>43.5</v>
      </c>
      <c r="P299" s="7"/>
      <c r="Q299" s="7"/>
      <c r="R299" s="7"/>
      <c r="S299" s="7"/>
    </row>
    <row r="300" spans="1:19" ht="12.75">
      <c r="A300" s="46">
        <v>37127</v>
      </c>
      <c r="B300" s="50">
        <v>10</v>
      </c>
      <c r="C300" s="50"/>
      <c r="D300" s="51"/>
      <c r="E300" s="51"/>
      <c r="F300" s="51"/>
      <c r="G300" s="51"/>
      <c r="H300" s="51">
        <v>1.2</v>
      </c>
      <c r="I300" s="1">
        <f t="shared" si="24"/>
        <v>11.2</v>
      </c>
      <c r="J300" s="44"/>
      <c r="K300" s="7"/>
      <c r="L300" s="7"/>
      <c r="M300" s="7"/>
      <c r="N300" s="7"/>
      <c r="O300" s="14">
        <f t="shared" si="23"/>
        <v>48.7</v>
      </c>
      <c r="P300" s="7"/>
      <c r="Q300" s="7"/>
      <c r="R300" s="7"/>
      <c r="S300" s="7"/>
    </row>
    <row r="301" spans="1:19" ht="12.75">
      <c r="A301" s="46">
        <v>37128</v>
      </c>
      <c r="B301" s="50">
        <v>11</v>
      </c>
      <c r="C301" s="50"/>
      <c r="D301" s="51"/>
      <c r="E301" s="51"/>
      <c r="F301" s="51"/>
      <c r="G301" s="51"/>
      <c r="H301" s="51">
        <v>2.5</v>
      </c>
      <c r="I301" s="1">
        <f t="shared" si="24"/>
        <v>13.5</v>
      </c>
      <c r="J301" s="44"/>
      <c r="K301" s="7"/>
      <c r="L301" s="7"/>
      <c r="M301" s="7"/>
      <c r="N301" s="7"/>
      <c r="O301" s="14">
        <f t="shared" si="23"/>
        <v>62.2</v>
      </c>
      <c r="P301" s="7"/>
      <c r="Q301" s="7"/>
      <c r="R301" s="7"/>
      <c r="S301" s="7"/>
    </row>
    <row r="302" spans="1:19" ht="12.75">
      <c r="A302" s="47">
        <v>37129</v>
      </c>
      <c r="B302" s="50"/>
      <c r="C302" s="50">
        <v>19</v>
      </c>
      <c r="D302" s="51"/>
      <c r="E302" s="51"/>
      <c r="F302" s="51"/>
      <c r="G302" s="51"/>
      <c r="H302" s="51"/>
      <c r="I302" s="34">
        <f t="shared" si="24"/>
        <v>19</v>
      </c>
      <c r="J302" s="44"/>
      <c r="K302" s="7"/>
      <c r="L302" s="7"/>
      <c r="M302" s="7"/>
      <c r="N302" s="7"/>
      <c r="O302" s="34">
        <f t="shared" si="23"/>
        <v>74.7</v>
      </c>
      <c r="P302" s="7"/>
      <c r="Q302" s="7"/>
      <c r="R302" s="7"/>
      <c r="S302" s="7"/>
    </row>
    <row r="303" spans="1:19" ht="12.75">
      <c r="A303" s="46">
        <v>37130</v>
      </c>
      <c r="B303" s="50"/>
      <c r="C303" s="50">
        <v>13</v>
      </c>
      <c r="D303" s="51"/>
      <c r="E303" s="51"/>
      <c r="F303" s="51"/>
      <c r="G303" s="51"/>
      <c r="H303" s="51"/>
      <c r="I303" s="1">
        <f t="shared" si="24"/>
        <v>13</v>
      </c>
      <c r="J303" s="44"/>
      <c r="K303" s="7"/>
      <c r="L303" s="7"/>
      <c r="M303" s="7"/>
      <c r="N303" s="7"/>
      <c r="O303" s="14">
        <f t="shared" si="23"/>
        <v>75.2</v>
      </c>
      <c r="P303" s="7"/>
      <c r="Q303" s="7"/>
      <c r="R303" s="7"/>
      <c r="S303" s="7"/>
    </row>
    <row r="304" spans="1:19" ht="12.75">
      <c r="A304" s="46">
        <v>37131</v>
      </c>
      <c r="B304" s="50"/>
      <c r="C304" s="50">
        <v>8</v>
      </c>
      <c r="D304" s="51"/>
      <c r="E304" s="51"/>
      <c r="F304" s="51"/>
      <c r="G304" s="51"/>
      <c r="H304" s="51"/>
      <c r="I304" s="1">
        <f t="shared" si="24"/>
        <v>8</v>
      </c>
      <c r="J304" s="44"/>
      <c r="K304" s="7"/>
      <c r="L304" s="7"/>
      <c r="M304" s="7"/>
      <c r="N304" s="7"/>
      <c r="O304" s="14">
        <f t="shared" si="23"/>
        <v>74.2</v>
      </c>
      <c r="P304" s="7"/>
      <c r="Q304" s="7"/>
      <c r="R304" s="7"/>
      <c r="S304" s="7"/>
    </row>
    <row r="305" spans="1:19" ht="12.75">
      <c r="A305" s="46">
        <v>37132</v>
      </c>
      <c r="B305" s="50"/>
      <c r="C305" s="50"/>
      <c r="D305" s="51"/>
      <c r="E305" s="51"/>
      <c r="F305" s="51"/>
      <c r="G305" s="51"/>
      <c r="H305" s="51"/>
      <c r="I305" s="1">
        <f t="shared" si="24"/>
        <v>0</v>
      </c>
      <c r="J305" s="44"/>
      <c r="K305" s="7"/>
      <c r="L305" s="7"/>
      <c r="M305" s="7"/>
      <c r="N305" s="7"/>
      <c r="O305" s="14">
        <f t="shared" si="23"/>
        <v>70.2</v>
      </c>
      <c r="P305" s="7"/>
      <c r="Q305" s="7"/>
      <c r="R305" s="7"/>
      <c r="S305" s="7"/>
    </row>
    <row r="306" spans="1:19" ht="12.75">
      <c r="A306" s="46">
        <v>37133</v>
      </c>
      <c r="B306" s="50"/>
      <c r="C306" s="50">
        <v>17</v>
      </c>
      <c r="D306" s="51"/>
      <c r="E306" s="51"/>
      <c r="F306" s="51"/>
      <c r="G306" s="51"/>
      <c r="H306" s="51"/>
      <c r="I306" s="1">
        <f t="shared" si="24"/>
        <v>17</v>
      </c>
      <c r="J306" s="44"/>
      <c r="K306" s="7"/>
      <c r="L306" s="7"/>
      <c r="M306" s="7"/>
      <c r="N306" s="7"/>
      <c r="O306" s="14">
        <f aca="true" t="shared" si="25" ref="O306:O369">SUM(I300:I306)+SUM(L300:L306)</f>
        <v>81.7</v>
      </c>
      <c r="P306" s="7"/>
      <c r="Q306" s="7"/>
      <c r="R306" s="7"/>
      <c r="S306" s="7"/>
    </row>
    <row r="307" spans="1:19" ht="12.75">
      <c r="A307" s="46">
        <v>37134</v>
      </c>
      <c r="B307" s="50">
        <v>7</v>
      </c>
      <c r="C307" s="50"/>
      <c r="D307" s="51"/>
      <c r="E307" s="51">
        <v>9</v>
      </c>
      <c r="F307" s="51"/>
      <c r="G307" s="51"/>
      <c r="H307" s="51"/>
      <c r="I307" s="1">
        <f t="shared" si="24"/>
        <v>16</v>
      </c>
      <c r="J307" s="44"/>
      <c r="K307" s="7"/>
      <c r="L307" s="7"/>
      <c r="M307" s="7"/>
      <c r="N307" s="7"/>
      <c r="O307" s="14">
        <f t="shared" si="25"/>
        <v>86.5</v>
      </c>
      <c r="P307" s="7"/>
      <c r="Q307" s="7"/>
      <c r="R307" s="7"/>
      <c r="S307" s="7"/>
    </row>
    <row r="308" spans="1:19" ht="12.75">
      <c r="A308" s="46">
        <v>37135</v>
      </c>
      <c r="B308" s="50">
        <v>6</v>
      </c>
      <c r="C308" s="50"/>
      <c r="D308" s="51"/>
      <c r="E308" s="51"/>
      <c r="F308" s="51">
        <v>1</v>
      </c>
      <c r="G308" s="51"/>
      <c r="H308" s="51"/>
      <c r="I308" s="1">
        <f t="shared" si="24"/>
        <v>7</v>
      </c>
      <c r="J308" s="44"/>
      <c r="K308" s="7"/>
      <c r="L308" s="7"/>
      <c r="M308" s="7"/>
      <c r="N308" s="7"/>
      <c r="O308" s="14">
        <f t="shared" si="25"/>
        <v>80</v>
      </c>
      <c r="P308" s="7"/>
      <c r="Q308" s="7"/>
      <c r="R308" s="7"/>
      <c r="S308" s="7"/>
    </row>
    <row r="309" spans="1:19" ht="12.75">
      <c r="A309" s="47">
        <v>37136</v>
      </c>
      <c r="B309" s="50"/>
      <c r="C309" s="50">
        <v>21</v>
      </c>
      <c r="D309" s="51"/>
      <c r="E309" s="51"/>
      <c r="F309" s="51"/>
      <c r="G309" s="51"/>
      <c r="H309" s="51"/>
      <c r="I309" s="34">
        <f t="shared" si="24"/>
        <v>21</v>
      </c>
      <c r="J309" s="44"/>
      <c r="K309" s="7"/>
      <c r="L309" s="7"/>
      <c r="M309" s="7"/>
      <c r="N309" s="7"/>
      <c r="O309" s="34">
        <f t="shared" si="25"/>
        <v>82</v>
      </c>
      <c r="P309" s="7"/>
      <c r="Q309" s="7"/>
      <c r="R309" s="7"/>
      <c r="S309" s="7"/>
    </row>
    <row r="310" spans="1:19" ht="12.75">
      <c r="A310" s="46">
        <v>37137</v>
      </c>
      <c r="B310" s="50"/>
      <c r="C310" s="50"/>
      <c r="D310" s="51"/>
      <c r="E310" s="51"/>
      <c r="F310" s="51"/>
      <c r="G310" s="51"/>
      <c r="H310" s="51"/>
      <c r="I310" s="1">
        <f t="shared" si="24"/>
        <v>0</v>
      </c>
      <c r="J310" s="44"/>
      <c r="K310" s="7">
        <v>55</v>
      </c>
      <c r="L310" s="7"/>
      <c r="M310" s="7"/>
      <c r="N310" s="7"/>
      <c r="O310" s="14">
        <f t="shared" si="25"/>
        <v>69</v>
      </c>
      <c r="P310" s="7"/>
      <c r="Q310" s="7"/>
      <c r="R310" s="7"/>
      <c r="S310" s="7"/>
    </row>
    <row r="311" spans="1:19" ht="12.75">
      <c r="A311" s="46">
        <v>37138</v>
      </c>
      <c r="B311" s="50"/>
      <c r="C311" s="50"/>
      <c r="D311" s="51">
        <v>15</v>
      </c>
      <c r="E311" s="51"/>
      <c r="F311" s="51"/>
      <c r="G311" s="51"/>
      <c r="H311" s="51"/>
      <c r="I311" s="1">
        <f t="shared" si="24"/>
        <v>15</v>
      </c>
      <c r="J311" s="44"/>
      <c r="K311" s="7"/>
      <c r="L311" s="7"/>
      <c r="M311" s="7"/>
      <c r="N311" s="7"/>
      <c r="O311" s="14">
        <f t="shared" si="25"/>
        <v>76</v>
      </c>
      <c r="P311" s="7"/>
      <c r="Q311" s="7"/>
      <c r="R311" s="7"/>
      <c r="S311" s="7"/>
    </row>
    <row r="312" spans="1:19" ht="12.75">
      <c r="A312" s="46">
        <v>37139</v>
      </c>
      <c r="B312" s="50"/>
      <c r="C312" s="50">
        <v>14</v>
      </c>
      <c r="D312" s="51"/>
      <c r="E312" s="51"/>
      <c r="F312" s="51"/>
      <c r="G312" s="51"/>
      <c r="H312" s="51"/>
      <c r="I312" s="1">
        <f t="shared" si="24"/>
        <v>14</v>
      </c>
      <c r="J312" s="44"/>
      <c r="K312" s="7"/>
      <c r="L312" s="7"/>
      <c r="M312" s="7"/>
      <c r="N312" s="7"/>
      <c r="O312" s="14">
        <f t="shared" si="25"/>
        <v>90</v>
      </c>
      <c r="P312" s="7"/>
      <c r="Q312" s="7"/>
      <c r="R312" s="7"/>
      <c r="S312" s="7"/>
    </row>
    <row r="313" spans="1:19" ht="12.75">
      <c r="A313" s="46">
        <v>37140</v>
      </c>
      <c r="B313" s="50">
        <v>6</v>
      </c>
      <c r="C313" s="50"/>
      <c r="D313" s="51"/>
      <c r="E313" s="51">
        <v>6</v>
      </c>
      <c r="F313" s="51"/>
      <c r="G313" s="51"/>
      <c r="H313" s="51"/>
      <c r="I313" s="1">
        <f t="shared" si="24"/>
        <v>12</v>
      </c>
      <c r="J313" s="44"/>
      <c r="K313" s="7"/>
      <c r="L313" s="7"/>
      <c r="M313" s="7"/>
      <c r="N313" s="7"/>
      <c r="O313" s="14">
        <f t="shared" si="25"/>
        <v>85</v>
      </c>
      <c r="P313" s="7"/>
      <c r="Q313" s="7"/>
      <c r="R313" s="7"/>
      <c r="S313" s="7"/>
    </row>
    <row r="314" spans="1:19" ht="12.75">
      <c r="A314" s="46">
        <v>37141</v>
      </c>
      <c r="B314" s="50">
        <v>7</v>
      </c>
      <c r="C314" s="50"/>
      <c r="D314" s="51"/>
      <c r="E314" s="51"/>
      <c r="F314" s="51"/>
      <c r="G314" s="51"/>
      <c r="H314" s="51"/>
      <c r="I314" s="1">
        <f t="shared" si="24"/>
        <v>7</v>
      </c>
      <c r="J314" s="44"/>
      <c r="K314" s="7"/>
      <c r="L314" s="7"/>
      <c r="M314" s="7"/>
      <c r="N314" s="7"/>
      <c r="O314" s="14">
        <f t="shared" si="25"/>
        <v>76</v>
      </c>
      <c r="P314" s="7"/>
      <c r="Q314" s="7"/>
      <c r="R314" s="7"/>
      <c r="S314" s="7"/>
    </row>
    <row r="315" spans="1:19" ht="12.75">
      <c r="A315" s="46">
        <v>37142</v>
      </c>
      <c r="B315" s="50"/>
      <c r="C315" s="50">
        <v>26</v>
      </c>
      <c r="D315" s="51"/>
      <c r="E315" s="51"/>
      <c r="F315" s="51"/>
      <c r="G315" s="51"/>
      <c r="H315" s="51"/>
      <c r="I315" s="1">
        <f t="shared" si="24"/>
        <v>26</v>
      </c>
      <c r="J315" s="44"/>
      <c r="K315" s="7"/>
      <c r="L315" s="7"/>
      <c r="M315" s="7"/>
      <c r="N315" s="7"/>
      <c r="O315" s="14">
        <f t="shared" si="25"/>
        <v>95</v>
      </c>
      <c r="P315" s="7"/>
      <c r="Q315" s="7"/>
      <c r="R315" s="7"/>
      <c r="S315" s="7"/>
    </row>
    <row r="316" spans="1:19" ht="12.75">
      <c r="A316" s="47">
        <v>37143</v>
      </c>
      <c r="B316" s="50">
        <v>10</v>
      </c>
      <c r="C316" s="50"/>
      <c r="D316" s="51"/>
      <c r="E316" s="51"/>
      <c r="F316" s="51"/>
      <c r="G316" s="51">
        <v>2</v>
      </c>
      <c r="H316" s="51"/>
      <c r="I316" s="34">
        <f t="shared" si="24"/>
        <v>12</v>
      </c>
      <c r="J316" s="44">
        <v>15</v>
      </c>
      <c r="K316" s="7"/>
      <c r="L316" s="7"/>
      <c r="M316" s="7"/>
      <c r="N316" s="7"/>
      <c r="O316" s="34">
        <f t="shared" si="25"/>
        <v>86</v>
      </c>
      <c r="P316" s="7"/>
      <c r="Q316" s="7"/>
      <c r="R316" s="7"/>
      <c r="S316" s="7"/>
    </row>
    <row r="317" spans="1:19" ht="12.75">
      <c r="A317" s="46">
        <v>37144</v>
      </c>
      <c r="B317" s="50"/>
      <c r="C317" s="50"/>
      <c r="D317" s="51">
        <v>15</v>
      </c>
      <c r="E317" s="51"/>
      <c r="F317" s="51"/>
      <c r="G317" s="51"/>
      <c r="H317" s="51"/>
      <c r="I317" s="1">
        <f t="shared" si="24"/>
        <v>15</v>
      </c>
      <c r="J317" s="44"/>
      <c r="K317" s="7"/>
      <c r="L317" s="7"/>
      <c r="M317" s="7"/>
      <c r="N317" s="7"/>
      <c r="O317" s="14">
        <f t="shared" si="25"/>
        <v>101</v>
      </c>
      <c r="P317" s="7"/>
      <c r="Q317" s="7"/>
      <c r="R317" s="7"/>
      <c r="S317" s="7"/>
    </row>
    <row r="318" spans="1:19" ht="12.75">
      <c r="A318" s="46">
        <v>37145</v>
      </c>
      <c r="B318" s="50">
        <v>8</v>
      </c>
      <c r="C318" s="50"/>
      <c r="D318" s="51"/>
      <c r="E318" s="51"/>
      <c r="F318" s="51"/>
      <c r="G318" s="51"/>
      <c r="H318" s="51"/>
      <c r="I318" s="1">
        <f t="shared" si="24"/>
        <v>8</v>
      </c>
      <c r="J318" s="44"/>
      <c r="K318" s="7"/>
      <c r="L318" s="7"/>
      <c r="M318" s="7"/>
      <c r="N318" s="7"/>
      <c r="O318" s="14">
        <f t="shared" si="25"/>
        <v>94</v>
      </c>
      <c r="P318" s="7"/>
      <c r="Q318" s="7"/>
      <c r="R318" s="7"/>
      <c r="S318" s="7"/>
    </row>
    <row r="319" spans="1:19" ht="12.75">
      <c r="A319" s="46">
        <v>37146</v>
      </c>
      <c r="B319" s="50">
        <v>14</v>
      </c>
      <c r="C319" s="50"/>
      <c r="D319" s="51"/>
      <c r="E319" s="51"/>
      <c r="F319" s="51"/>
      <c r="G319" s="51"/>
      <c r="H319" s="51"/>
      <c r="I319" s="1">
        <f t="shared" si="24"/>
        <v>14</v>
      </c>
      <c r="J319" s="44"/>
      <c r="K319" s="7"/>
      <c r="L319" s="7"/>
      <c r="M319" s="7"/>
      <c r="N319" s="7"/>
      <c r="O319" s="14">
        <f t="shared" si="25"/>
        <v>94</v>
      </c>
      <c r="P319" s="7"/>
      <c r="Q319" s="7"/>
      <c r="R319" s="7"/>
      <c r="S319" s="7"/>
    </row>
    <row r="320" spans="1:19" ht="12.75">
      <c r="A320" s="46">
        <v>37147</v>
      </c>
      <c r="B320" s="50">
        <v>12</v>
      </c>
      <c r="C320" s="50"/>
      <c r="D320" s="51"/>
      <c r="E320" s="51">
        <v>8</v>
      </c>
      <c r="F320" s="51"/>
      <c r="G320" s="51"/>
      <c r="H320" s="51"/>
      <c r="I320" s="1">
        <f t="shared" si="24"/>
        <v>20</v>
      </c>
      <c r="J320" s="44"/>
      <c r="K320" s="7"/>
      <c r="L320" s="7"/>
      <c r="M320" s="7"/>
      <c r="N320" s="7"/>
      <c r="O320" s="14">
        <f t="shared" si="25"/>
        <v>102</v>
      </c>
      <c r="P320" s="7"/>
      <c r="Q320" s="7"/>
      <c r="R320" s="7"/>
      <c r="S320" s="7"/>
    </row>
    <row r="321" spans="1:19" ht="12.75">
      <c r="A321" s="46">
        <v>37148</v>
      </c>
      <c r="B321" s="50">
        <v>15</v>
      </c>
      <c r="C321" s="50"/>
      <c r="D321" s="51"/>
      <c r="E321" s="51"/>
      <c r="F321" s="51"/>
      <c r="G321" s="51"/>
      <c r="H321" s="51"/>
      <c r="I321" s="1">
        <f t="shared" si="24"/>
        <v>15</v>
      </c>
      <c r="J321" s="44"/>
      <c r="K321" s="7"/>
      <c r="L321" s="7"/>
      <c r="M321" s="7"/>
      <c r="N321" s="7"/>
      <c r="O321" s="14">
        <f t="shared" si="25"/>
        <v>110</v>
      </c>
      <c r="P321" s="7"/>
      <c r="Q321" s="7"/>
      <c r="R321" s="7"/>
      <c r="S321" s="7"/>
    </row>
    <row r="322" spans="1:19" ht="12.75">
      <c r="A322" s="46">
        <v>37149</v>
      </c>
      <c r="B322" s="50">
        <v>8</v>
      </c>
      <c r="C322" s="50"/>
      <c r="D322" s="51"/>
      <c r="E322" s="51"/>
      <c r="F322" s="51"/>
      <c r="G322" s="51"/>
      <c r="H322" s="51"/>
      <c r="I322" s="1">
        <f t="shared" si="24"/>
        <v>8</v>
      </c>
      <c r="J322" s="44"/>
      <c r="K322" s="7"/>
      <c r="L322" s="7"/>
      <c r="M322" s="7"/>
      <c r="N322" s="7"/>
      <c r="O322" s="14">
        <f t="shared" si="25"/>
        <v>92</v>
      </c>
      <c r="P322" s="7"/>
      <c r="Q322" s="7"/>
      <c r="R322" s="7"/>
      <c r="S322" s="7"/>
    </row>
    <row r="323" spans="1:19" ht="12.75">
      <c r="A323" s="47">
        <v>37150</v>
      </c>
      <c r="B323" s="50">
        <v>7</v>
      </c>
      <c r="C323" s="50"/>
      <c r="D323" s="51"/>
      <c r="E323" s="51">
        <v>15</v>
      </c>
      <c r="F323" s="51"/>
      <c r="G323" s="51"/>
      <c r="H323" s="51"/>
      <c r="I323" s="34">
        <f t="shared" si="24"/>
        <v>22</v>
      </c>
      <c r="J323" s="44"/>
      <c r="K323" s="7"/>
      <c r="L323" s="7"/>
      <c r="M323" s="7"/>
      <c r="N323" s="7"/>
      <c r="O323" s="34">
        <f t="shared" si="25"/>
        <v>102</v>
      </c>
      <c r="P323" s="7"/>
      <c r="Q323" s="7"/>
      <c r="R323" s="7"/>
      <c r="S323" s="7"/>
    </row>
    <row r="324" spans="1:19" ht="12.75">
      <c r="A324" s="46">
        <v>37151</v>
      </c>
      <c r="B324" s="2">
        <v>10</v>
      </c>
      <c r="I324" s="1">
        <f t="shared" si="24"/>
        <v>10</v>
      </c>
      <c r="J324" s="44"/>
      <c r="K324" s="7"/>
      <c r="L324" s="7"/>
      <c r="M324" s="7"/>
      <c r="N324" s="7"/>
      <c r="O324" s="14">
        <f t="shared" si="25"/>
        <v>97</v>
      </c>
      <c r="P324" s="7"/>
      <c r="Q324" s="7"/>
      <c r="R324" s="7"/>
      <c r="S324" s="7"/>
    </row>
    <row r="325" spans="1:19" ht="12.75">
      <c r="A325" s="46">
        <v>37152</v>
      </c>
      <c r="B325" s="50"/>
      <c r="C325" s="50">
        <v>16</v>
      </c>
      <c r="D325" s="51"/>
      <c r="E325" s="51"/>
      <c r="F325" s="51"/>
      <c r="G325" s="51"/>
      <c r="H325" s="51"/>
      <c r="I325" s="1">
        <f t="shared" si="24"/>
        <v>16</v>
      </c>
      <c r="J325" s="44"/>
      <c r="K325" s="7"/>
      <c r="L325" s="7"/>
      <c r="M325" s="7"/>
      <c r="N325" s="7"/>
      <c r="O325" s="14">
        <f t="shared" si="25"/>
        <v>105</v>
      </c>
      <c r="P325" s="7"/>
      <c r="Q325" s="7"/>
      <c r="R325" s="7"/>
      <c r="S325" s="7"/>
    </row>
    <row r="326" spans="1:19" ht="12.75">
      <c r="A326" s="46">
        <v>37153</v>
      </c>
      <c r="B326" s="50">
        <v>6</v>
      </c>
      <c r="C326" s="50"/>
      <c r="D326" s="51"/>
      <c r="E326" s="51"/>
      <c r="F326" s="51"/>
      <c r="G326" s="51"/>
      <c r="H326" s="51"/>
      <c r="I326" s="1">
        <f t="shared" si="24"/>
        <v>6</v>
      </c>
      <c r="J326" s="44"/>
      <c r="K326" s="7"/>
      <c r="L326" s="7"/>
      <c r="M326" s="7"/>
      <c r="N326" s="7"/>
      <c r="O326" s="14">
        <f t="shared" si="25"/>
        <v>97</v>
      </c>
      <c r="P326" s="7"/>
      <c r="Q326" s="7"/>
      <c r="R326" s="7"/>
      <c r="S326" s="7"/>
    </row>
    <row r="327" spans="1:19" ht="12.75">
      <c r="A327" s="46">
        <v>37154</v>
      </c>
      <c r="B327" s="50">
        <v>12</v>
      </c>
      <c r="C327" s="50"/>
      <c r="D327" s="51"/>
      <c r="E327" s="51"/>
      <c r="F327" s="51"/>
      <c r="G327" s="51"/>
      <c r="H327" s="51">
        <v>0.4</v>
      </c>
      <c r="I327" s="1">
        <f t="shared" si="24"/>
        <v>12.4</v>
      </c>
      <c r="J327" s="44"/>
      <c r="K327" s="7"/>
      <c r="L327" s="7"/>
      <c r="M327" s="7"/>
      <c r="N327" s="7"/>
      <c r="O327" s="14">
        <f t="shared" si="25"/>
        <v>89.4</v>
      </c>
      <c r="P327" s="7"/>
      <c r="Q327" s="7"/>
      <c r="R327" s="7"/>
      <c r="S327" s="7"/>
    </row>
    <row r="328" spans="1:19" ht="12.75">
      <c r="A328" s="46">
        <v>37155</v>
      </c>
      <c r="B328" s="50">
        <v>7</v>
      </c>
      <c r="C328" s="50"/>
      <c r="D328" s="51"/>
      <c r="E328" s="51">
        <v>12</v>
      </c>
      <c r="F328" s="51"/>
      <c r="G328" s="51"/>
      <c r="H328" s="51"/>
      <c r="I328" s="1">
        <f t="shared" si="24"/>
        <v>19</v>
      </c>
      <c r="J328" s="44"/>
      <c r="K328" s="7"/>
      <c r="L328" s="7"/>
      <c r="M328" s="7"/>
      <c r="N328" s="7"/>
      <c r="O328" s="14">
        <f t="shared" si="25"/>
        <v>93.4</v>
      </c>
      <c r="P328" s="7"/>
      <c r="Q328" s="7"/>
      <c r="R328" s="7"/>
      <c r="S328" s="7"/>
    </row>
    <row r="329" spans="1:19" ht="12.75">
      <c r="A329" s="46">
        <v>37156</v>
      </c>
      <c r="B329" s="50">
        <v>6</v>
      </c>
      <c r="C329" s="50"/>
      <c r="D329" s="51"/>
      <c r="E329" s="51"/>
      <c r="F329" s="51"/>
      <c r="G329" s="51"/>
      <c r="H329" s="51"/>
      <c r="I329" s="1">
        <f t="shared" si="24"/>
        <v>6</v>
      </c>
      <c r="J329" s="44"/>
      <c r="K329" s="7"/>
      <c r="L329" s="7"/>
      <c r="M329" s="7"/>
      <c r="N329" s="7"/>
      <c r="O329" s="14">
        <f t="shared" si="25"/>
        <v>91.4</v>
      </c>
      <c r="P329" s="7"/>
      <c r="Q329" s="7"/>
      <c r="R329" s="7"/>
      <c r="S329" s="7"/>
    </row>
    <row r="330" spans="1:19" ht="12.75">
      <c r="A330" s="47">
        <v>37157</v>
      </c>
      <c r="B330" s="50"/>
      <c r="C330" s="50">
        <v>30</v>
      </c>
      <c r="D330" s="51"/>
      <c r="E330" s="51"/>
      <c r="F330" s="51"/>
      <c r="G330" s="51"/>
      <c r="H330" s="51"/>
      <c r="I330" s="34">
        <f t="shared" si="24"/>
        <v>30</v>
      </c>
      <c r="J330" s="44"/>
      <c r="K330" s="7"/>
      <c r="L330" s="7"/>
      <c r="M330" s="7"/>
      <c r="N330" s="7"/>
      <c r="O330" s="34">
        <f t="shared" si="25"/>
        <v>99.4</v>
      </c>
      <c r="P330" s="7"/>
      <c r="Q330" s="7"/>
      <c r="R330" s="7"/>
      <c r="S330" s="7"/>
    </row>
    <row r="331" spans="1:19" ht="12.75">
      <c r="A331" s="46">
        <v>37158</v>
      </c>
      <c r="B331" s="50">
        <v>11</v>
      </c>
      <c r="C331" s="50"/>
      <c r="D331" s="51"/>
      <c r="E331" s="51"/>
      <c r="F331" s="51"/>
      <c r="G331" s="51">
        <v>1.5</v>
      </c>
      <c r="H331" s="51"/>
      <c r="I331" s="1">
        <f t="shared" si="24"/>
        <v>12.5</v>
      </c>
      <c r="J331" s="44"/>
      <c r="K331" s="7"/>
      <c r="L331" s="7"/>
      <c r="M331" s="7"/>
      <c r="N331" s="7"/>
      <c r="O331" s="14">
        <f t="shared" si="25"/>
        <v>101.9</v>
      </c>
      <c r="P331" s="7"/>
      <c r="Q331" s="7"/>
      <c r="R331" s="7"/>
      <c r="S331" s="7"/>
    </row>
    <row r="332" spans="1:19" ht="12.75">
      <c r="A332" s="46">
        <v>37159</v>
      </c>
      <c r="B332" s="50"/>
      <c r="C332" s="50">
        <v>12</v>
      </c>
      <c r="D332" s="51"/>
      <c r="E332" s="51"/>
      <c r="F332" s="51"/>
      <c r="G332" s="51"/>
      <c r="H332" s="51"/>
      <c r="I332" s="1">
        <f t="shared" si="24"/>
        <v>12</v>
      </c>
      <c r="J332" s="44"/>
      <c r="K332" s="7"/>
      <c r="L332" s="7"/>
      <c r="M332" s="7"/>
      <c r="N332" s="7"/>
      <c r="O332" s="14">
        <f t="shared" si="25"/>
        <v>97.9</v>
      </c>
      <c r="P332" s="7"/>
      <c r="Q332" s="7"/>
      <c r="R332" s="7"/>
      <c r="S332" s="7"/>
    </row>
    <row r="333" spans="1:19" ht="12.75">
      <c r="A333" s="46">
        <v>37160</v>
      </c>
      <c r="B333" s="50">
        <v>8</v>
      </c>
      <c r="C333" s="50"/>
      <c r="D333" s="51"/>
      <c r="E333" s="51"/>
      <c r="F333" s="51">
        <v>8</v>
      </c>
      <c r="G333" s="51"/>
      <c r="H333" s="51"/>
      <c r="I333" s="1">
        <f t="shared" si="24"/>
        <v>16</v>
      </c>
      <c r="J333" s="44"/>
      <c r="K333" s="7"/>
      <c r="L333" s="7"/>
      <c r="M333" s="7"/>
      <c r="N333" s="7"/>
      <c r="O333" s="14">
        <f t="shared" si="25"/>
        <v>107.9</v>
      </c>
      <c r="P333" s="7"/>
      <c r="Q333" s="7"/>
      <c r="R333" s="7"/>
      <c r="S333" s="7"/>
    </row>
    <row r="334" spans="1:19" ht="12.75">
      <c r="A334" s="46">
        <v>37161</v>
      </c>
      <c r="B334" s="50">
        <v>8</v>
      </c>
      <c r="C334" s="50"/>
      <c r="D334" s="51"/>
      <c r="E334" s="51"/>
      <c r="F334" s="51"/>
      <c r="G334" s="51"/>
      <c r="H334" s="51"/>
      <c r="I334" s="1">
        <f t="shared" si="24"/>
        <v>8</v>
      </c>
      <c r="J334" s="44"/>
      <c r="K334" s="7"/>
      <c r="L334" s="7"/>
      <c r="M334" s="7"/>
      <c r="N334" s="7"/>
      <c r="O334" s="14">
        <f t="shared" si="25"/>
        <v>103.5</v>
      </c>
      <c r="P334" s="7"/>
      <c r="Q334" s="7"/>
      <c r="R334" s="7"/>
      <c r="S334" s="7"/>
    </row>
    <row r="335" spans="1:19" ht="12.75">
      <c r="A335" s="46">
        <v>37162</v>
      </c>
      <c r="B335" s="50"/>
      <c r="C335" s="50"/>
      <c r="D335" s="51"/>
      <c r="E335" s="51"/>
      <c r="F335" s="51"/>
      <c r="G335" s="51"/>
      <c r="H335" s="51"/>
      <c r="I335" s="1">
        <f t="shared" si="24"/>
        <v>0</v>
      </c>
      <c r="J335" s="44"/>
      <c r="K335" s="7"/>
      <c r="L335" s="7"/>
      <c r="M335" s="7"/>
      <c r="N335" s="7"/>
      <c r="O335" s="14">
        <f t="shared" si="25"/>
        <v>84.5</v>
      </c>
      <c r="P335" s="7"/>
      <c r="Q335" s="7"/>
      <c r="R335" s="7"/>
      <c r="S335" s="7"/>
    </row>
    <row r="336" spans="1:19" ht="12.75">
      <c r="A336" s="46">
        <v>37163</v>
      </c>
      <c r="B336" s="50">
        <v>7</v>
      </c>
      <c r="C336" s="50"/>
      <c r="D336" s="51">
        <v>1</v>
      </c>
      <c r="E336" s="51"/>
      <c r="F336" s="51"/>
      <c r="G336" s="51"/>
      <c r="H336" s="51"/>
      <c r="I336" s="1">
        <f t="shared" si="24"/>
        <v>8</v>
      </c>
      <c r="J336" s="44"/>
      <c r="K336" s="7"/>
      <c r="L336" s="7"/>
      <c r="M336" s="7"/>
      <c r="N336" s="7"/>
      <c r="O336" s="14">
        <f t="shared" si="25"/>
        <v>86.5</v>
      </c>
      <c r="P336" s="7"/>
      <c r="Q336" s="7"/>
      <c r="R336" s="7"/>
      <c r="S336" s="7"/>
    </row>
    <row r="337" spans="1:19" ht="12.75">
      <c r="A337" s="47">
        <v>37164</v>
      </c>
      <c r="B337" s="50">
        <v>5</v>
      </c>
      <c r="C337" s="50"/>
      <c r="D337" s="51"/>
      <c r="E337" s="51">
        <v>20</v>
      </c>
      <c r="F337" s="51"/>
      <c r="G337" s="51"/>
      <c r="H337" s="51"/>
      <c r="I337" s="34">
        <f t="shared" si="24"/>
        <v>25</v>
      </c>
      <c r="J337" s="44"/>
      <c r="K337" s="7"/>
      <c r="L337" s="7"/>
      <c r="M337" s="7"/>
      <c r="N337" s="7"/>
      <c r="O337" s="34">
        <f t="shared" si="25"/>
        <v>81.5</v>
      </c>
      <c r="P337" s="7"/>
      <c r="Q337" s="7"/>
      <c r="R337" s="7"/>
      <c r="S337" s="7"/>
    </row>
    <row r="338" spans="1:19" ht="12.75">
      <c r="A338" s="46">
        <v>37165</v>
      </c>
      <c r="B338" s="50"/>
      <c r="C338" s="50"/>
      <c r="D338" s="51"/>
      <c r="E338" s="51"/>
      <c r="F338" s="51"/>
      <c r="G338" s="51"/>
      <c r="H338" s="51"/>
      <c r="I338" s="1">
        <f t="shared" si="24"/>
        <v>0</v>
      </c>
      <c r="J338" s="44"/>
      <c r="K338" s="7"/>
      <c r="L338" s="7"/>
      <c r="M338" s="7"/>
      <c r="N338" s="7"/>
      <c r="O338" s="14">
        <f t="shared" si="25"/>
        <v>69</v>
      </c>
      <c r="P338" s="7"/>
      <c r="Q338" s="7"/>
      <c r="R338" s="7"/>
      <c r="S338" s="7"/>
    </row>
    <row r="339" spans="1:19" ht="12.75">
      <c r="A339" s="46">
        <v>37166</v>
      </c>
      <c r="B339" s="50">
        <v>9</v>
      </c>
      <c r="C339" s="50"/>
      <c r="D339" s="51"/>
      <c r="E339" s="51"/>
      <c r="F339" s="51"/>
      <c r="G339" s="51"/>
      <c r="H339" s="51"/>
      <c r="I339" s="1">
        <f t="shared" si="24"/>
        <v>9</v>
      </c>
      <c r="J339" s="44"/>
      <c r="K339" s="7"/>
      <c r="L339" s="7"/>
      <c r="M339" s="7"/>
      <c r="N339" s="7"/>
      <c r="O339" s="14">
        <f t="shared" si="25"/>
        <v>66</v>
      </c>
      <c r="P339" s="7"/>
      <c r="Q339" s="7"/>
      <c r="R339" s="7"/>
      <c r="S339" s="7"/>
    </row>
    <row r="340" spans="1:19" ht="12.75">
      <c r="A340" s="46">
        <v>37167</v>
      </c>
      <c r="B340" s="50">
        <v>8</v>
      </c>
      <c r="C340" s="50"/>
      <c r="D340" s="51">
        <v>3</v>
      </c>
      <c r="E340" s="51"/>
      <c r="F340" s="51"/>
      <c r="G340" s="51"/>
      <c r="H340" s="51"/>
      <c r="I340" s="1">
        <f t="shared" si="24"/>
        <v>11</v>
      </c>
      <c r="J340" s="44"/>
      <c r="K340" s="7"/>
      <c r="L340" s="7"/>
      <c r="M340" s="7"/>
      <c r="N340" s="7"/>
      <c r="O340" s="14">
        <f t="shared" si="25"/>
        <v>61</v>
      </c>
      <c r="P340" s="7"/>
      <c r="Q340" s="7"/>
      <c r="R340" s="7"/>
      <c r="S340" s="7"/>
    </row>
    <row r="341" spans="1:19" ht="12.75">
      <c r="A341" s="46">
        <v>37168</v>
      </c>
      <c r="B341" s="50"/>
      <c r="C341" s="50"/>
      <c r="D341" s="51"/>
      <c r="E341" s="51"/>
      <c r="F341" s="51"/>
      <c r="G341" s="51"/>
      <c r="H341" s="51"/>
      <c r="I341" s="1">
        <f t="shared" si="24"/>
        <v>0</v>
      </c>
      <c r="J341" s="44"/>
      <c r="K341" s="7"/>
      <c r="L341" s="7"/>
      <c r="M341" s="7"/>
      <c r="N341" s="7"/>
      <c r="O341" s="14">
        <f t="shared" si="25"/>
        <v>53</v>
      </c>
      <c r="P341" s="7"/>
      <c r="Q341" s="7"/>
      <c r="R341" s="7"/>
      <c r="S341" s="7"/>
    </row>
    <row r="342" spans="1:19" ht="12.75">
      <c r="A342" s="46">
        <v>37169</v>
      </c>
      <c r="B342" s="50">
        <v>6</v>
      </c>
      <c r="C342" s="50"/>
      <c r="D342" s="51">
        <v>1</v>
      </c>
      <c r="E342" s="51"/>
      <c r="F342" s="51"/>
      <c r="G342" s="51"/>
      <c r="H342" s="51"/>
      <c r="I342" s="1">
        <f t="shared" si="24"/>
        <v>7</v>
      </c>
      <c r="J342" s="44"/>
      <c r="K342" s="7"/>
      <c r="L342" s="7"/>
      <c r="M342" s="7"/>
      <c r="N342" s="7"/>
      <c r="O342" s="14">
        <f t="shared" si="25"/>
        <v>60</v>
      </c>
      <c r="P342" s="7"/>
      <c r="Q342" s="7"/>
      <c r="R342" s="7"/>
      <c r="S342" s="7"/>
    </row>
    <row r="343" spans="1:19" ht="12.75">
      <c r="A343" s="46">
        <v>37170</v>
      </c>
      <c r="B343" s="50">
        <v>8</v>
      </c>
      <c r="C343" s="50"/>
      <c r="D343" s="51"/>
      <c r="E343" s="51">
        <v>25</v>
      </c>
      <c r="F343" s="51"/>
      <c r="G343" s="51"/>
      <c r="H343" s="51"/>
      <c r="I343" s="1">
        <f t="shared" si="24"/>
        <v>33</v>
      </c>
      <c r="J343" s="44"/>
      <c r="K343" s="7"/>
      <c r="L343" s="7"/>
      <c r="M343" s="7"/>
      <c r="N343" s="7"/>
      <c r="O343" s="14">
        <f t="shared" si="25"/>
        <v>85</v>
      </c>
      <c r="P343" s="7"/>
      <c r="Q343" s="7"/>
      <c r="R343" s="7"/>
      <c r="S343" s="7"/>
    </row>
    <row r="344" spans="1:19" ht="12.75">
      <c r="A344" s="47">
        <v>37171</v>
      </c>
      <c r="B344" s="50"/>
      <c r="C344" s="50"/>
      <c r="D344" s="51"/>
      <c r="E344" s="51"/>
      <c r="F344" s="51"/>
      <c r="G344" s="51"/>
      <c r="H344" s="51"/>
      <c r="I344" s="34">
        <f aca="true" t="shared" si="26" ref="I344:I373">SUM(B344:H344)</f>
        <v>0</v>
      </c>
      <c r="J344" s="44"/>
      <c r="K344" s="7"/>
      <c r="L344" s="7"/>
      <c r="M344" s="7"/>
      <c r="N344" s="7"/>
      <c r="O344" s="34">
        <f t="shared" si="25"/>
        <v>60</v>
      </c>
      <c r="P344" s="7"/>
      <c r="Q344" s="7"/>
      <c r="R344" s="7"/>
      <c r="S344" s="7"/>
    </row>
    <row r="345" spans="1:19" ht="12.75">
      <c r="A345" s="46">
        <v>37172</v>
      </c>
      <c r="B345" s="50"/>
      <c r="C345" s="50"/>
      <c r="D345" s="51"/>
      <c r="E345" s="51"/>
      <c r="F345" s="51"/>
      <c r="G345" s="51"/>
      <c r="H345" s="51"/>
      <c r="I345" s="1">
        <f t="shared" si="26"/>
        <v>0</v>
      </c>
      <c r="J345" s="44"/>
      <c r="K345" s="7"/>
      <c r="L345" s="7"/>
      <c r="M345" s="7"/>
      <c r="N345" s="7"/>
      <c r="O345" s="14">
        <f t="shared" si="25"/>
        <v>60</v>
      </c>
      <c r="P345" s="7"/>
      <c r="Q345" s="7"/>
      <c r="R345" s="7"/>
      <c r="S345" s="7"/>
    </row>
    <row r="346" spans="1:19" ht="12.75">
      <c r="A346" s="46">
        <v>37173</v>
      </c>
      <c r="B346" s="50"/>
      <c r="C346" s="50"/>
      <c r="D346" s="51"/>
      <c r="E346" s="51"/>
      <c r="F346" s="51"/>
      <c r="G346" s="51"/>
      <c r="H346" s="51"/>
      <c r="I346" s="1">
        <f t="shared" si="26"/>
        <v>0</v>
      </c>
      <c r="J346" s="44"/>
      <c r="K346" s="7"/>
      <c r="L346" s="7"/>
      <c r="M346" s="7"/>
      <c r="N346" s="7"/>
      <c r="O346" s="14">
        <f t="shared" si="25"/>
        <v>51</v>
      </c>
      <c r="P346" s="7"/>
      <c r="Q346" s="7"/>
      <c r="R346" s="7"/>
      <c r="S346" s="7"/>
    </row>
    <row r="347" spans="1:19" ht="12.75">
      <c r="A347" s="46">
        <v>37174</v>
      </c>
      <c r="B347" s="50"/>
      <c r="C347" s="50"/>
      <c r="D347" s="51"/>
      <c r="E347" s="51"/>
      <c r="F347" s="51"/>
      <c r="G347" s="51"/>
      <c r="H347" s="51"/>
      <c r="I347" s="1">
        <f t="shared" si="26"/>
        <v>0</v>
      </c>
      <c r="J347" s="44"/>
      <c r="K347" s="7"/>
      <c r="L347" s="7"/>
      <c r="M347" s="7"/>
      <c r="N347" s="7"/>
      <c r="O347" s="14">
        <f t="shared" si="25"/>
        <v>40</v>
      </c>
      <c r="P347" s="7"/>
      <c r="Q347" s="7"/>
      <c r="R347" s="7"/>
      <c r="S347" s="7"/>
    </row>
    <row r="348" spans="1:19" ht="12.75">
      <c r="A348" s="46">
        <v>37175</v>
      </c>
      <c r="B348" s="50"/>
      <c r="C348" s="50"/>
      <c r="D348" s="51"/>
      <c r="E348" s="51"/>
      <c r="F348" s="51"/>
      <c r="G348" s="51"/>
      <c r="H348" s="51"/>
      <c r="I348" s="1">
        <f t="shared" si="26"/>
        <v>0</v>
      </c>
      <c r="J348" s="44"/>
      <c r="K348" s="7"/>
      <c r="L348" s="7"/>
      <c r="M348" s="7"/>
      <c r="N348" s="7"/>
      <c r="O348" s="14">
        <f t="shared" si="25"/>
        <v>40</v>
      </c>
      <c r="P348" s="7"/>
      <c r="Q348" s="7"/>
      <c r="R348" s="7"/>
      <c r="S348" s="7"/>
    </row>
    <row r="349" spans="1:19" ht="12.75">
      <c r="A349" s="46">
        <v>37176</v>
      </c>
      <c r="B349" s="50"/>
      <c r="C349" s="50"/>
      <c r="D349" s="51"/>
      <c r="E349" s="51"/>
      <c r="F349" s="51"/>
      <c r="G349" s="51"/>
      <c r="H349" s="51"/>
      <c r="I349" s="1">
        <f t="shared" si="26"/>
        <v>0</v>
      </c>
      <c r="J349" s="44"/>
      <c r="K349" s="7"/>
      <c r="L349" s="7"/>
      <c r="M349" s="7"/>
      <c r="N349" s="7"/>
      <c r="O349" s="14">
        <f t="shared" si="25"/>
        <v>33</v>
      </c>
      <c r="P349" s="7"/>
      <c r="Q349" s="7"/>
      <c r="R349" s="7"/>
      <c r="S349" s="7"/>
    </row>
    <row r="350" spans="1:19" ht="12.75">
      <c r="A350" s="46">
        <v>37177</v>
      </c>
      <c r="B350" s="50"/>
      <c r="C350" s="50"/>
      <c r="D350" s="51"/>
      <c r="E350" s="51"/>
      <c r="F350" s="51"/>
      <c r="G350" s="51"/>
      <c r="H350" s="51"/>
      <c r="I350" s="1">
        <f t="shared" si="26"/>
        <v>0</v>
      </c>
      <c r="J350" s="44"/>
      <c r="K350" s="7"/>
      <c r="L350" s="7"/>
      <c r="M350" s="7"/>
      <c r="N350" s="7"/>
      <c r="O350" s="14">
        <f t="shared" si="25"/>
        <v>0</v>
      </c>
      <c r="P350" s="7"/>
      <c r="Q350" s="7"/>
      <c r="R350" s="7"/>
      <c r="S350" s="7"/>
    </row>
    <row r="351" spans="1:19" ht="12.75">
      <c r="A351" s="47">
        <v>37178</v>
      </c>
      <c r="B351" s="50"/>
      <c r="C351" s="50"/>
      <c r="D351" s="51"/>
      <c r="E351" s="51"/>
      <c r="F351" s="51"/>
      <c r="G351" s="51"/>
      <c r="H351" s="51"/>
      <c r="I351" s="34">
        <f t="shared" si="26"/>
        <v>0</v>
      </c>
      <c r="J351" s="44"/>
      <c r="K351" s="7"/>
      <c r="L351" s="7"/>
      <c r="M351" s="7"/>
      <c r="N351" s="7"/>
      <c r="O351" s="34">
        <f t="shared" si="25"/>
        <v>0</v>
      </c>
      <c r="P351" s="7"/>
      <c r="Q351" s="7"/>
      <c r="R351" s="7"/>
      <c r="S351" s="7"/>
    </row>
    <row r="352" spans="1:19" ht="12.75">
      <c r="A352" s="46">
        <v>37179</v>
      </c>
      <c r="B352" s="50">
        <v>8</v>
      </c>
      <c r="C352" s="50"/>
      <c r="D352" s="51"/>
      <c r="E352" s="51"/>
      <c r="F352" s="51"/>
      <c r="G352" s="51"/>
      <c r="H352" s="51"/>
      <c r="I352" s="1">
        <f t="shared" si="26"/>
        <v>8</v>
      </c>
      <c r="J352" s="44"/>
      <c r="K352" s="7"/>
      <c r="L352" s="7"/>
      <c r="M352" s="7"/>
      <c r="N352" s="7"/>
      <c r="O352" s="14">
        <f t="shared" si="25"/>
        <v>8</v>
      </c>
      <c r="P352" s="7"/>
      <c r="Q352" s="7"/>
      <c r="R352" s="7"/>
      <c r="S352" s="7"/>
    </row>
    <row r="353" spans="1:19" ht="12.75">
      <c r="A353" s="46">
        <v>37180</v>
      </c>
      <c r="B353" s="50"/>
      <c r="C353" s="50">
        <v>10</v>
      </c>
      <c r="D353" s="51"/>
      <c r="E353" s="51"/>
      <c r="F353" s="51"/>
      <c r="G353" s="51"/>
      <c r="H353" s="51"/>
      <c r="I353" s="1">
        <f t="shared" si="26"/>
        <v>10</v>
      </c>
      <c r="J353" s="44"/>
      <c r="K353" s="7"/>
      <c r="L353" s="7"/>
      <c r="M353" s="7"/>
      <c r="N353" s="7"/>
      <c r="O353" s="14">
        <f t="shared" si="25"/>
        <v>18</v>
      </c>
      <c r="P353" s="7"/>
      <c r="Q353" s="7"/>
      <c r="R353" s="7"/>
      <c r="S353" s="7"/>
    </row>
    <row r="354" spans="1:19" ht="12.75">
      <c r="A354" s="46">
        <v>37181</v>
      </c>
      <c r="B354" s="50">
        <v>5</v>
      </c>
      <c r="C354" s="50"/>
      <c r="D354" s="51"/>
      <c r="E354" s="51"/>
      <c r="F354" s="51"/>
      <c r="G354" s="51"/>
      <c r="H354" s="51"/>
      <c r="I354" s="1">
        <f t="shared" si="26"/>
        <v>5</v>
      </c>
      <c r="J354" s="44"/>
      <c r="K354" s="7"/>
      <c r="L354" s="7"/>
      <c r="M354" s="7"/>
      <c r="N354" s="7"/>
      <c r="O354" s="14">
        <f t="shared" si="25"/>
        <v>23</v>
      </c>
      <c r="P354" s="7"/>
      <c r="Q354" s="7"/>
      <c r="R354" s="7"/>
      <c r="S354" s="7"/>
    </row>
    <row r="355" spans="1:19" ht="12.75">
      <c r="A355" s="46">
        <v>37182</v>
      </c>
      <c r="B355" s="50"/>
      <c r="C355" s="50"/>
      <c r="D355" s="51"/>
      <c r="E355" s="51"/>
      <c r="F355" s="51"/>
      <c r="G355" s="51"/>
      <c r="H355" s="51"/>
      <c r="I355" s="1">
        <f t="shared" si="26"/>
        <v>0</v>
      </c>
      <c r="J355" s="44"/>
      <c r="K355" s="7"/>
      <c r="L355" s="7"/>
      <c r="M355" s="7"/>
      <c r="N355" s="7"/>
      <c r="O355" s="14">
        <f t="shared" si="25"/>
        <v>23</v>
      </c>
      <c r="P355" s="7"/>
      <c r="Q355" s="7"/>
      <c r="R355" s="7"/>
      <c r="S355" s="7"/>
    </row>
    <row r="356" spans="1:19" ht="12.75">
      <c r="A356" s="46">
        <v>37183</v>
      </c>
      <c r="B356" s="50"/>
      <c r="C356" s="50"/>
      <c r="D356" s="51"/>
      <c r="E356" s="51"/>
      <c r="F356" s="51"/>
      <c r="G356" s="51"/>
      <c r="H356" s="51"/>
      <c r="I356" s="1">
        <f t="shared" si="26"/>
        <v>0</v>
      </c>
      <c r="J356" s="44"/>
      <c r="K356" s="7"/>
      <c r="L356" s="7"/>
      <c r="M356" s="7"/>
      <c r="N356" s="7"/>
      <c r="O356" s="14">
        <f t="shared" si="25"/>
        <v>23</v>
      </c>
      <c r="P356" s="7"/>
      <c r="Q356" s="7"/>
      <c r="R356" s="7"/>
      <c r="S356" s="7"/>
    </row>
    <row r="357" spans="1:19" ht="12.75">
      <c r="A357" s="46">
        <v>37184</v>
      </c>
      <c r="B357" s="50"/>
      <c r="C357" s="50"/>
      <c r="D357" s="51"/>
      <c r="E357" s="51"/>
      <c r="F357" s="51"/>
      <c r="G357" s="51"/>
      <c r="H357" s="51"/>
      <c r="I357" s="1">
        <f t="shared" si="26"/>
        <v>0</v>
      </c>
      <c r="J357" s="44"/>
      <c r="K357" s="7"/>
      <c r="L357" s="7"/>
      <c r="M357" s="7"/>
      <c r="N357" s="7"/>
      <c r="O357" s="14">
        <f t="shared" si="25"/>
        <v>23</v>
      </c>
      <c r="P357" s="7"/>
      <c r="Q357" s="7"/>
      <c r="R357" s="7"/>
      <c r="S357" s="7"/>
    </row>
    <row r="358" spans="1:19" ht="12.75">
      <c r="A358" s="47">
        <v>37185</v>
      </c>
      <c r="B358" s="50"/>
      <c r="C358" s="50"/>
      <c r="D358" s="51"/>
      <c r="E358" s="51"/>
      <c r="F358" s="51"/>
      <c r="G358" s="51"/>
      <c r="H358" s="51"/>
      <c r="I358" s="34">
        <f t="shared" si="26"/>
        <v>0</v>
      </c>
      <c r="J358" s="44"/>
      <c r="K358" s="7"/>
      <c r="L358" s="7"/>
      <c r="M358" s="7"/>
      <c r="N358" s="7"/>
      <c r="O358" s="34">
        <f t="shared" si="25"/>
        <v>23</v>
      </c>
      <c r="P358" s="7"/>
      <c r="Q358" s="7"/>
      <c r="R358" s="7"/>
      <c r="S358" s="7"/>
    </row>
    <row r="359" spans="1:19" ht="12.75">
      <c r="A359" s="46">
        <v>37186</v>
      </c>
      <c r="B359" s="50">
        <v>4</v>
      </c>
      <c r="C359" s="50"/>
      <c r="D359" s="51"/>
      <c r="E359" s="51"/>
      <c r="F359" s="51"/>
      <c r="G359" s="51"/>
      <c r="H359" s="51"/>
      <c r="I359" s="1">
        <f t="shared" si="26"/>
        <v>4</v>
      </c>
      <c r="J359" s="44"/>
      <c r="K359" s="7"/>
      <c r="L359" s="7"/>
      <c r="M359" s="7"/>
      <c r="N359" s="7"/>
      <c r="O359" s="14">
        <f t="shared" si="25"/>
        <v>19</v>
      </c>
      <c r="P359" s="7"/>
      <c r="Q359" s="7"/>
      <c r="R359" s="7"/>
      <c r="S359" s="7"/>
    </row>
    <row r="360" spans="1:19" ht="12.75">
      <c r="A360" s="46">
        <v>37187</v>
      </c>
      <c r="B360" s="50">
        <v>8</v>
      </c>
      <c r="C360" s="50"/>
      <c r="D360" s="51"/>
      <c r="E360" s="51"/>
      <c r="F360" s="51"/>
      <c r="G360" s="51"/>
      <c r="H360" s="51"/>
      <c r="I360" s="1">
        <f t="shared" si="26"/>
        <v>8</v>
      </c>
      <c r="J360" s="44"/>
      <c r="K360" s="7"/>
      <c r="L360" s="7"/>
      <c r="M360" s="7"/>
      <c r="N360" s="7"/>
      <c r="O360" s="14">
        <f t="shared" si="25"/>
        <v>17</v>
      </c>
      <c r="P360" s="7"/>
      <c r="Q360" s="7"/>
      <c r="R360" s="7"/>
      <c r="S360" s="7"/>
    </row>
    <row r="361" spans="1:19" ht="12.75">
      <c r="A361" s="46">
        <v>37188</v>
      </c>
      <c r="B361" s="50">
        <v>9</v>
      </c>
      <c r="C361" s="50"/>
      <c r="D361" s="51"/>
      <c r="E361" s="51"/>
      <c r="F361" s="51"/>
      <c r="G361" s="51"/>
      <c r="H361" s="51"/>
      <c r="I361" s="1">
        <f t="shared" si="26"/>
        <v>9</v>
      </c>
      <c r="J361" s="44"/>
      <c r="K361" s="7"/>
      <c r="L361" s="7"/>
      <c r="M361" s="7"/>
      <c r="N361" s="7"/>
      <c r="O361" s="14">
        <f t="shared" si="25"/>
        <v>21</v>
      </c>
      <c r="P361" s="7"/>
      <c r="Q361" s="7"/>
      <c r="R361" s="7"/>
      <c r="S361" s="7"/>
    </row>
    <row r="362" spans="1:19" ht="12.75">
      <c r="A362" s="46">
        <v>37189</v>
      </c>
      <c r="B362" s="50">
        <v>12</v>
      </c>
      <c r="C362" s="50"/>
      <c r="D362" s="51"/>
      <c r="E362" s="51"/>
      <c r="F362" s="51"/>
      <c r="G362" s="51"/>
      <c r="H362" s="51"/>
      <c r="I362" s="1">
        <f t="shared" si="26"/>
        <v>12</v>
      </c>
      <c r="J362" s="44"/>
      <c r="K362" s="7"/>
      <c r="L362" s="7"/>
      <c r="M362" s="7"/>
      <c r="N362" s="7"/>
      <c r="O362" s="14">
        <f t="shared" si="25"/>
        <v>33</v>
      </c>
      <c r="P362" s="7"/>
      <c r="Q362" s="7"/>
      <c r="R362" s="7"/>
      <c r="S362" s="7"/>
    </row>
    <row r="363" spans="1:19" ht="12.75">
      <c r="A363" s="46">
        <v>37190</v>
      </c>
      <c r="B363" s="50">
        <v>8</v>
      </c>
      <c r="C363" s="50"/>
      <c r="D363" s="51"/>
      <c r="E363" s="51"/>
      <c r="F363" s="51"/>
      <c r="G363" s="51"/>
      <c r="H363" s="51"/>
      <c r="I363" s="1">
        <f t="shared" si="26"/>
        <v>8</v>
      </c>
      <c r="J363" s="44">
        <v>10</v>
      </c>
      <c r="K363" s="7"/>
      <c r="L363" s="7"/>
      <c r="M363" s="7"/>
      <c r="N363" s="7"/>
      <c r="O363" s="14">
        <f t="shared" si="25"/>
        <v>41</v>
      </c>
      <c r="P363" s="7"/>
      <c r="Q363" s="7"/>
      <c r="R363" s="7"/>
      <c r="S363" s="7"/>
    </row>
    <row r="364" spans="1:19" ht="12.75">
      <c r="A364" s="46">
        <v>37191</v>
      </c>
      <c r="B364" s="50">
        <v>5</v>
      </c>
      <c r="C364" s="50">
        <v>6</v>
      </c>
      <c r="D364" s="51"/>
      <c r="E364" s="51"/>
      <c r="F364" s="51"/>
      <c r="G364" s="51"/>
      <c r="H364" s="51"/>
      <c r="I364" s="1">
        <f t="shared" si="26"/>
        <v>11</v>
      </c>
      <c r="J364" s="44"/>
      <c r="K364" s="7"/>
      <c r="L364" s="7"/>
      <c r="M364" s="7"/>
      <c r="N364" s="7"/>
      <c r="O364" s="14">
        <f t="shared" si="25"/>
        <v>52</v>
      </c>
      <c r="P364" s="7"/>
      <c r="Q364" s="7"/>
      <c r="R364" s="7"/>
      <c r="S364" s="7"/>
    </row>
    <row r="365" spans="1:19" ht="12.75">
      <c r="A365" s="47">
        <v>37192</v>
      </c>
      <c r="B365" s="50"/>
      <c r="C365" s="50">
        <v>19</v>
      </c>
      <c r="D365" s="51"/>
      <c r="E365" s="51"/>
      <c r="F365" s="51"/>
      <c r="G365" s="51"/>
      <c r="H365" s="51"/>
      <c r="I365" s="34">
        <f t="shared" si="26"/>
        <v>19</v>
      </c>
      <c r="J365" s="44"/>
      <c r="K365" s="7"/>
      <c r="L365" s="7"/>
      <c r="M365" s="7"/>
      <c r="N365" s="7"/>
      <c r="O365" s="34">
        <f t="shared" si="25"/>
        <v>71</v>
      </c>
      <c r="P365" s="7"/>
      <c r="Q365" s="7"/>
      <c r="R365" s="7"/>
      <c r="S365" s="7"/>
    </row>
    <row r="366" spans="1:19" ht="12.75">
      <c r="A366" s="46">
        <v>37193</v>
      </c>
      <c r="B366" s="50">
        <v>4</v>
      </c>
      <c r="C366" s="50"/>
      <c r="D366" s="51"/>
      <c r="E366" s="51"/>
      <c r="F366" s="51"/>
      <c r="G366" s="51"/>
      <c r="H366" s="51"/>
      <c r="I366" s="1">
        <f t="shared" si="26"/>
        <v>4</v>
      </c>
      <c r="J366" s="44">
        <v>10</v>
      </c>
      <c r="K366" s="7"/>
      <c r="L366" s="7"/>
      <c r="M366" s="7"/>
      <c r="N366" s="7"/>
      <c r="O366" s="14">
        <f t="shared" si="25"/>
        <v>71</v>
      </c>
      <c r="P366" s="7"/>
      <c r="Q366" s="7"/>
      <c r="R366" s="7"/>
      <c r="S366" s="7"/>
    </row>
    <row r="367" spans="1:19" ht="12.75">
      <c r="A367" s="46">
        <v>37194</v>
      </c>
      <c r="B367" s="50"/>
      <c r="C367" s="50">
        <v>16</v>
      </c>
      <c r="D367" s="51"/>
      <c r="E367" s="51"/>
      <c r="F367" s="51"/>
      <c r="G367" s="51"/>
      <c r="H367" s="51"/>
      <c r="I367" s="1">
        <f t="shared" si="26"/>
        <v>16</v>
      </c>
      <c r="J367" s="44"/>
      <c r="K367" s="7"/>
      <c r="L367" s="7"/>
      <c r="M367" s="7"/>
      <c r="N367" s="7"/>
      <c r="O367" s="14">
        <f t="shared" si="25"/>
        <v>79</v>
      </c>
      <c r="P367" s="7"/>
      <c r="Q367" s="7"/>
      <c r="R367" s="7"/>
      <c r="S367" s="7"/>
    </row>
    <row r="368" spans="1:19" ht="12.75">
      <c r="A368" s="46">
        <v>37195</v>
      </c>
      <c r="B368" s="50">
        <v>6</v>
      </c>
      <c r="C368" s="50"/>
      <c r="D368" s="51"/>
      <c r="E368" s="51">
        <v>6</v>
      </c>
      <c r="F368" s="51"/>
      <c r="G368" s="51"/>
      <c r="H368" s="51"/>
      <c r="I368" s="1">
        <f t="shared" si="26"/>
        <v>12</v>
      </c>
      <c r="J368" s="44"/>
      <c r="K368" s="7"/>
      <c r="L368" s="7"/>
      <c r="M368" s="7"/>
      <c r="N368" s="7"/>
      <c r="O368" s="14">
        <f t="shared" si="25"/>
        <v>82</v>
      </c>
      <c r="P368" s="7"/>
      <c r="Q368" s="7"/>
      <c r="R368" s="7"/>
      <c r="S368" s="7"/>
    </row>
    <row r="369" spans="1:19" ht="12.75">
      <c r="A369" s="49"/>
      <c r="B369" s="50"/>
      <c r="C369" s="50"/>
      <c r="D369" s="51"/>
      <c r="E369" s="51"/>
      <c r="F369" s="51"/>
      <c r="G369" s="51"/>
      <c r="H369" s="51"/>
      <c r="I369" s="1">
        <f t="shared" si="26"/>
        <v>0</v>
      </c>
      <c r="J369" s="44"/>
      <c r="K369" s="7"/>
      <c r="L369" s="7"/>
      <c r="M369" s="7"/>
      <c r="N369" s="7"/>
      <c r="O369" s="14">
        <f t="shared" si="25"/>
        <v>70</v>
      </c>
      <c r="P369" s="7"/>
      <c r="Q369" s="7"/>
      <c r="R369" s="7"/>
      <c r="S369" s="7"/>
    </row>
    <row r="370" spans="9:15" ht="12.75">
      <c r="I370" s="1">
        <f t="shared" si="26"/>
        <v>0</v>
      </c>
      <c r="O370" s="14">
        <f aca="true" t="shared" si="27" ref="O370:O379">SUM(I364:I370)+SUM(L364:L370)</f>
        <v>62</v>
      </c>
    </row>
    <row r="371" spans="9:15" ht="12.75">
      <c r="I371" s="1">
        <f t="shared" si="26"/>
        <v>0</v>
      </c>
      <c r="O371" s="14">
        <f t="shared" si="27"/>
        <v>51</v>
      </c>
    </row>
    <row r="372" spans="9:15" ht="12.75">
      <c r="I372" s="34">
        <f t="shared" si="26"/>
        <v>0</v>
      </c>
      <c r="O372" s="34">
        <f t="shared" si="27"/>
        <v>32</v>
      </c>
    </row>
    <row r="373" spans="9:15" ht="12.75">
      <c r="I373" s="1">
        <f t="shared" si="26"/>
        <v>0</v>
      </c>
      <c r="O373" s="14">
        <f t="shared" si="27"/>
        <v>28</v>
      </c>
    </row>
    <row r="374" spans="9:15" ht="12.75">
      <c r="I374" s="1">
        <f aca="true" t="shared" si="28" ref="I374:I407">SUM(B374:H374)</f>
        <v>0</v>
      </c>
      <c r="O374" s="14">
        <f t="shared" si="27"/>
        <v>12</v>
      </c>
    </row>
    <row r="375" spans="9:15" ht="12.75">
      <c r="I375" s="1">
        <f t="shared" si="28"/>
        <v>0</v>
      </c>
      <c r="O375" s="14">
        <f t="shared" si="27"/>
        <v>0</v>
      </c>
    </row>
    <row r="376" spans="9:15" ht="12.75">
      <c r="I376" s="1">
        <f t="shared" si="28"/>
        <v>0</v>
      </c>
      <c r="O376" s="14">
        <f t="shared" si="27"/>
        <v>0</v>
      </c>
    </row>
    <row r="377" spans="9:15" ht="12.75">
      <c r="I377" s="1">
        <f t="shared" si="28"/>
        <v>0</v>
      </c>
      <c r="O377" s="14">
        <f t="shared" si="27"/>
        <v>0</v>
      </c>
    </row>
    <row r="378" spans="9:15" ht="12.75">
      <c r="I378" s="1">
        <f t="shared" si="28"/>
        <v>0</v>
      </c>
      <c r="O378" s="14">
        <f t="shared" si="27"/>
        <v>0</v>
      </c>
    </row>
    <row r="379" spans="9:15" ht="12.75">
      <c r="I379" s="34">
        <f t="shared" si="28"/>
        <v>0</v>
      </c>
      <c r="O379" s="34">
        <f t="shared" si="27"/>
        <v>0</v>
      </c>
    </row>
    <row r="380" ht="12.75">
      <c r="I380" s="1">
        <f t="shared" si="28"/>
        <v>0</v>
      </c>
    </row>
    <row r="381" ht="12.75">
      <c r="I381" s="1">
        <f t="shared" si="28"/>
        <v>0</v>
      </c>
    </row>
    <row r="382" ht="12.75">
      <c r="I382" s="1">
        <f t="shared" si="28"/>
        <v>0</v>
      </c>
    </row>
    <row r="383" ht="12.75">
      <c r="I383" s="1">
        <f t="shared" si="28"/>
        <v>0</v>
      </c>
    </row>
    <row r="384" ht="12.75">
      <c r="I384" s="1">
        <f t="shared" si="28"/>
        <v>0</v>
      </c>
    </row>
    <row r="385" ht="12.75">
      <c r="I385" s="1">
        <f t="shared" si="28"/>
        <v>0</v>
      </c>
    </row>
    <row r="386" ht="12.75">
      <c r="I386" s="34">
        <f t="shared" si="28"/>
        <v>0</v>
      </c>
    </row>
    <row r="387" ht="12.75">
      <c r="I387" s="1">
        <f t="shared" si="28"/>
        <v>0</v>
      </c>
    </row>
    <row r="388" ht="12.75">
      <c r="I388" s="1">
        <f t="shared" si="28"/>
        <v>0</v>
      </c>
    </row>
    <row r="389" ht="12.75">
      <c r="I389" s="1">
        <f t="shared" si="28"/>
        <v>0</v>
      </c>
    </row>
    <row r="390" ht="12.75">
      <c r="I390" s="1">
        <f t="shared" si="28"/>
        <v>0</v>
      </c>
    </row>
    <row r="391" ht="12.75">
      <c r="I391" s="1">
        <f t="shared" si="28"/>
        <v>0</v>
      </c>
    </row>
    <row r="392" ht="12.75">
      <c r="I392" s="1">
        <f t="shared" si="28"/>
        <v>0</v>
      </c>
    </row>
    <row r="393" ht="12.75">
      <c r="I393" s="34">
        <f t="shared" si="28"/>
        <v>0</v>
      </c>
    </row>
    <row r="394" ht="12.75">
      <c r="I394" s="1">
        <f t="shared" si="28"/>
        <v>0</v>
      </c>
    </row>
    <row r="395" ht="12.75">
      <c r="I395" s="1">
        <f t="shared" si="28"/>
        <v>0</v>
      </c>
    </row>
    <row r="396" ht="12.75">
      <c r="I396" s="1">
        <f t="shared" si="28"/>
        <v>0</v>
      </c>
    </row>
    <row r="397" ht="12.75">
      <c r="I397" s="1">
        <f t="shared" si="28"/>
        <v>0</v>
      </c>
    </row>
    <row r="398" ht="12.75">
      <c r="I398" s="1">
        <f t="shared" si="28"/>
        <v>0</v>
      </c>
    </row>
    <row r="399" ht="12.75">
      <c r="I399" s="1">
        <f t="shared" si="28"/>
        <v>0</v>
      </c>
    </row>
    <row r="400" ht="12.75">
      <c r="I400" s="34">
        <f t="shared" si="28"/>
        <v>0</v>
      </c>
    </row>
    <row r="401" ht="12.75">
      <c r="I401" s="1">
        <f t="shared" si="28"/>
        <v>0</v>
      </c>
    </row>
    <row r="402" ht="12.75">
      <c r="I402" s="1">
        <f t="shared" si="28"/>
        <v>0</v>
      </c>
    </row>
    <row r="403" ht="12.75">
      <c r="I403" s="1">
        <f t="shared" si="28"/>
        <v>0</v>
      </c>
    </row>
    <row r="404" ht="12.75">
      <c r="I404" s="1">
        <f t="shared" si="28"/>
        <v>0</v>
      </c>
    </row>
    <row r="405" ht="12.75">
      <c r="I405" s="1">
        <f t="shared" si="28"/>
        <v>0</v>
      </c>
    </row>
    <row r="406" ht="12.75">
      <c r="I406" s="1">
        <f t="shared" si="28"/>
        <v>0</v>
      </c>
    </row>
    <row r="407" ht="12.75">
      <c r="I407" s="34">
        <f t="shared" si="28"/>
        <v>0</v>
      </c>
    </row>
    <row r="408" ht="12.75">
      <c r="I408" s="1">
        <f aca="true" t="shared" si="29" ref="I408:I420">SUM(B408:H408)</f>
        <v>0</v>
      </c>
    </row>
    <row r="409" ht="12.75">
      <c r="I409" s="1">
        <f t="shared" si="29"/>
        <v>0</v>
      </c>
    </row>
    <row r="410" ht="12.75">
      <c r="I410" s="1">
        <f t="shared" si="29"/>
        <v>0</v>
      </c>
    </row>
    <row r="411" ht="12.75">
      <c r="I411" s="1">
        <f t="shared" si="29"/>
        <v>0</v>
      </c>
    </row>
    <row r="412" ht="12.75">
      <c r="I412" s="1">
        <f t="shared" si="29"/>
        <v>0</v>
      </c>
    </row>
    <row r="413" ht="12.75">
      <c r="I413" s="1">
        <f t="shared" si="29"/>
        <v>0</v>
      </c>
    </row>
    <row r="414" ht="12.75">
      <c r="I414" s="34">
        <f t="shared" si="29"/>
        <v>0</v>
      </c>
    </row>
    <row r="415" ht="12.75">
      <c r="I415" s="1">
        <f t="shared" si="29"/>
        <v>0</v>
      </c>
    </row>
    <row r="416" ht="12.75">
      <c r="I416" s="1">
        <f t="shared" si="29"/>
        <v>0</v>
      </c>
    </row>
    <row r="417" ht="12.75">
      <c r="I417" s="1">
        <f t="shared" si="29"/>
        <v>0</v>
      </c>
    </row>
    <row r="418" ht="12.75">
      <c r="I418" s="1">
        <f t="shared" si="29"/>
        <v>0</v>
      </c>
    </row>
    <row r="419" ht="12.75">
      <c r="I419" s="1">
        <f t="shared" si="29"/>
        <v>0</v>
      </c>
    </row>
    <row r="420" ht="12.75">
      <c r="I420" s="1">
        <f t="shared" si="29"/>
        <v>0</v>
      </c>
    </row>
  </sheetData>
  <printOptions/>
  <pageMargins left="0.75" right="0.75" top="1" bottom="1" header="0.5" footer="0.5"/>
  <pageSetup horizontalDpi="96" verticalDpi="96" orientation="portrait" paperSize="9" r:id="rId1"/>
  <customProperties>
    <customPr name="EMIX_Sett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 Vanhanen</dc:creator>
  <cp:keywords/>
  <dc:description/>
  <cp:lastModifiedBy>jvanhane</cp:lastModifiedBy>
  <cp:lastPrinted>2000-05-05T16:18:06Z</cp:lastPrinted>
  <dcterms:created xsi:type="dcterms:W3CDTF">1999-11-05T08:25:45Z</dcterms:created>
  <dcterms:modified xsi:type="dcterms:W3CDTF">2001-11-18T20:31:25Z</dcterms:modified>
  <cp:category/>
  <cp:version/>
  <cp:contentType/>
  <cp:contentStatus/>
</cp:coreProperties>
</file>